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rick\Desktop\ICHITAIP BMCV\fracción 31\2018\"/>
    </mc:Choice>
  </mc:AlternateContent>
  <bookViews>
    <workbookView xWindow="0" yWindow="0" windowWidth="28800" windowHeight="12435"/>
  </bookViews>
  <sheets>
    <sheet name="Reporte de Formatos" sheetId="1" r:id="rId1"/>
  </sheets>
  <calcPr calcId="152511"/>
</workbook>
</file>

<file path=xl/calcChain.xml><?xml version="1.0" encoding="utf-8"?>
<calcChain xmlns="http://schemas.openxmlformats.org/spreadsheetml/2006/main">
  <c r="L60" i="1" l="1"/>
  <c r="M60" i="1"/>
  <c r="L59" i="1"/>
  <c r="M59" i="1"/>
  <c r="I59" i="1"/>
  <c r="M50" i="1"/>
  <c r="M51" i="1"/>
  <c r="L50" i="1"/>
  <c r="L51" i="1"/>
  <c r="I51" i="1"/>
  <c r="I50" i="1"/>
  <c r="L58" i="1"/>
  <c r="M58" i="1"/>
  <c r="I58" i="1"/>
  <c r="L57" i="1"/>
  <c r="M57" i="1"/>
  <c r="I57" i="1"/>
  <c r="L56" i="1"/>
  <c r="M56" i="1"/>
  <c r="I56" i="1"/>
  <c r="L55" i="1"/>
  <c r="M55" i="1"/>
  <c r="I55" i="1"/>
  <c r="L54" i="1"/>
  <c r="M54" i="1"/>
  <c r="I54" i="1"/>
  <c r="M53" i="1"/>
  <c r="I53" i="1"/>
  <c r="L53" i="1" s="1"/>
  <c r="M52" i="1"/>
  <c r="I52" i="1"/>
  <c r="L52" i="1" s="1"/>
  <c r="K49" i="1"/>
  <c r="M49" i="1" s="1"/>
  <c r="H49" i="1"/>
  <c r="I49" i="1" s="1"/>
  <c r="M48" i="1"/>
  <c r="H48" i="1"/>
  <c r="I48" i="1" s="1"/>
  <c r="L48" i="1" s="1"/>
  <c r="M47" i="1"/>
  <c r="I47" i="1"/>
  <c r="L47" i="1" s="1"/>
  <c r="M46" i="1"/>
  <c r="I46" i="1"/>
  <c r="L46" i="1" s="1"/>
  <c r="M45" i="1"/>
  <c r="I45" i="1"/>
  <c r="M44" i="1"/>
  <c r="I44" i="1"/>
  <c r="L44" i="1" s="1"/>
  <c r="M43" i="1"/>
  <c r="L43" i="1"/>
  <c r="I43" i="1"/>
  <c r="M42" i="1"/>
  <c r="M41" i="1"/>
  <c r="I41" i="1"/>
  <c r="L41" i="1" s="1"/>
  <c r="M40" i="1"/>
  <c r="I40" i="1"/>
  <c r="L40" i="1" s="1"/>
  <c r="M39" i="1"/>
  <c r="I39" i="1"/>
  <c r="L39" i="1" s="1"/>
  <c r="M38" i="1"/>
  <c r="I38" i="1"/>
  <c r="L38" i="1" s="1"/>
  <c r="M37" i="1"/>
  <c r="I37" i="1"/>
  <c r="L37" i="1" s="1"/>
  <c r="M36" i="1"/>
  <c r="I36" i="1"/>
  <c r="L36" i="1" s="1"/>
  <c r="M35" i="1"/>
  <c r="I35" i="1"/>
  <c r="M34" i="1"/>
  <c r="I34" i="1"/>
  <c r="L34" i="1" s="1"/>
  <c r="M33" i="1"/>
  <c r="I33" i="1"/>
  <c r="L33" i="1" s="1"/>
  <c r="M32" i="1"/>
  <c r="I32" i="1"/>
  <c r="L32" i="1" s="1"/>
  <c r="M31" i="1"/>
  <c r="I31" i="1"/>
  <c r="L31" i="1" s="1"/>
  <c r="M29" i="1"/>
  <c r="I29" i="1"/>
  <c r="L29" i="1" s="1"/>
  <c r="M30" i="1"/>
  <c r="I30" i="1"/>
  <c r="L28" i="1"/>
  <c r="M28" i="1"/>
  <c r="I28" i="1"/>
  <c r="M27" i="1"/>
  <c r="I27" i="1"/>
  <c r="L27" i="1" s="1"/>
  <c r="M26" i="1"/>
  <c r="I26" i="1"/>
  <c r="L26" i="1" s="1"/>
  <c r="M19" i="1"/>
  <c r="I19" i="1"/>
  <c r="L19" i="1" s="1"/>
  <c r="M25" i="1"/>
  <c r="I25" i="1"/>
  <c r="L25" i="1" s="1"/>
  <c r="M24" i="1"/>
  <c r="I24" i="1"/>
  <c r="L24" i="1" s="1"/>
  <c r="M23" i="1"/>
  <c r="I23" i="1"/>
  <c r="L23" i="1" s="1"/>
  <c r="M22" i="1"/>
  <c r="I22" i="1"/>
  <c r="L22" i="1" s="1"/>
  <c r="M21" i="1"/>
  <c r="I21" i="1"/>
  <c r="L21" i="1" s="1"/>
  <c r="M20" i="1"/>
  <c r="I20" i="1"/>
  <c r="L20" i="1" s="1"/>
  <c r="M18" i="1"/>
  <c r="I18" i="1"/>
  <c r="L18" i="1" s="1"/>
  <c r="M17" i="1"/>
  <c r="I17" i="1"/>
  <c r="M16" i="1"/>
  <c r="K15" i="1"/>
  <c r="I15" i="1"/>
  <c r="H15" i="1"/>
  <c r="M14" i="1"/>
  <c r="L13" i="1"/>
  <c r="L14" i="1"/>
  <c r="L17" i="1"/>
  <c r="L30" i="1"/>
  <c r="L35" i="1"/>
  <c r="L42" i="1"/>
  <c r="L45" i="1"/>
  <c r="M13" i="1"/>
  <c r="M10" i="1"/>
  <c r="M11" i="1"/>
  <c r="M12" i="1"/>
  <c r="M9" i="1"/>
  <c r="L9" i="1" s="1"/>
  <c r="M8" i="1"/>
  <c r="L12" i="1"/>
  <c r="L11" i="1"/>
  <c r="L10" i="1"/>
  <c r="L49" i="1" l="1"/>
  <c r="L15" i="1"/>
  <c r="M15" i="1"/>
</calcChain>
</file>

<file path=xl/sharedStrings.xml><?xml version="1.0" encoding="utf-8"?>
<sst xmlns="http://schemas.openxmlformats.org/spreadsheetml/2006/main" count="284" uniqueCount="162">
  <si>
    <t>43714</t>
  </si>
  <si>
    <t>TÍTULO</t>
  </si>
  <si>
    <t>NOMBRE CORTO</t>
  </si>
  <si>
    <t>DESCRIPCIÓN</t>
  </si>
  <si>
    <t>Informe financiero_Gasto por Capítulo, Concepto y Partida</t>
  </si>
  <si>
    <t>LETAIPA77FXXXIA 2018</t>
  </si>
  <si>
    <t>Cada uno de losal de Contabilidad Gubernamental publica sujetos obligados debe publicar y actualizar la información contable registrada en su Sistema de Contabilidad Gubernamental (SCG), en cumplimiento de la Ley General de Contabilidad Gubernamental, el Acuerdo por el que se emite el Marco Conceptudo en el DOF el 20 de agosto de 2009 y demás normatividad aplicable.</t>
  </si>
  <si>
    <t>1</t>
  </si>
  <si>
    <t>4</t>
  </si>
  <si>
    <t>6</t>
  </si>
  <si>
    <t>2</t>
  </si>
  <si>
    <t>7</t>
  </si>
  <si>
    <t>13</t>
  </si>
  <si>
    <t>14</t>
  </si>
  <si>
    <t>341113</t>
  </si>
  <si>
    <t>341123</t>
  </si>
  <si>
    <t>341124</t>
  </si>
  <si>
    <t>341115</t>
  </si>
  <si>
    <t>341129</t>
  </si>
  <si>
    <t>341116</t>
  </si>
  <si>
    <t>341130</t>
  </si>
  <si>
    <t>341117</t>
  </si>
  <si>
    <t>341131</t>
  </si>
  <si>
    <t>341118</t>
  </si>
  <si>
    <t>341119</t>
  </si>
  <si>
    <t>341132</t>
  </si>
  <si>
    <t>341120</t>
  </si>
  <si>
    <t>341121</t>
  </si>
  <si>
    <t>341122</t>
  </si>
  <si>
    <t>341125</t>
  </si>
  <si>
    <t>341126</t>
  </si>
  <si>
    <t>341127</t>
  </si>
  <si>
    <t>341128</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</si>
  <si>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</si>
  <si>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</si>
  <si>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</si>
  <si>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</si>
  <si>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</si>
  <si>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</si>
  <si>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</si>
  <si>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</si>
  <si>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</si>
  <si>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</si>
  <si>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</si>
  <si>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</si>
  <si>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</si>
  <si>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</si>
  <si>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</si>
  <si>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</si>
  <si>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</si>
  <si>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</si>
  <si>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</si>
  <si>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</si>
  <si>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 remuneración al personal de carácter transitorio, honorarios asimilados a salarios</t>
  </si>
  <si>
    <t>Servicios personales, remuneración al personal de carácter transitorio, sueldos base al personal eventual</t>
  </si>
  <si>
    <t>Servicios personales, remuneraciones adicionales y especiales, prima vacacional, dominical y gratificaciones</t>
  </si>
  <si>
    <t xml:space="preserve">Servicios personales, remuneraciones adicionales y especiales, vacaciones proporcionales </t>
  </si>
  <si>
    <t>Servicios personales, Seguridad Social, Aport de seguridad social ISSSTE</t>
  </si>
  <si>
    <t>Servicios personales, Seguridad Social, aportaciones de fondos de vivienda FOVISSSTE</t>
  </si>
  <si>
    <t>Servicios personales, Seguridad Social, Aportaciones al Fondo para el Registro SAR</t>
  </si>
  <si>
    <t xml:space="preserve">Servicios personales, otras prestaciones sociales y económicas, prestaciones contractuales </t>
  </si>
  <si>
    <t>Materiales y Suministros, materiales de admon, emisión de docts y arts de oficina, Materiales, utiles y equipos menores de oficina</t>
  </si>
  <si>
    <t xml:space="preserve">Materiales y Suministros, materiales de admon, emisión de docts y arts de oficina, Materiales y utiles de impresión y reproducción </t>
  </si>
  <si>
    <t>Materiales y Suministros, materiales de admon, emisión de docts y arts de oficina, mats, utiles y epos. Menores de tec de la inf</t>
  </si>
  <si>
    <t>Materiales y Suministros, materiales de admon, emisión de docts y arts de oficina, Material impreso e información digital</t>
  </si>
  <si>
    <t>Materiales y Suministros, materiales de admon, emisión de docts y arts de oficina, material de limpieza</t>
  </si>
  <si>
    <t>Materiales y Suministros, materiales de admon, emisión de docts y arts de oficina, materiales y utiles de enseñanza</t>
  </si>
  <si>
    <t xml:space="preserve">Materiales y Suministros, alimentos y utencilios, productos alimenticios para personas </t>
  </si>
  <si>
    <t xml:space="preserve">Materiales y Suministros, combustibles, lubricantes y aditivos, combustibles, lubricantes y aditivos,   </t>
  </si>
  <si>
    <t xml:space="preserve">Materiales y Suministros, vestuario, blancos, prendas de protección, vestuarios y uniformes </t>
  </si>
  <si>
    <t xml:space="preserve">Materiales y Suministros, vestuario, blancos, prendas de protección, articulos deportivos </t>
  </si>
  <si>
    <t xml:space="preserve">Servicios Basicos, energia electrica </t>
  </si>
  <si>
    <t>Servicios Basicos, agua</t>
  </si>
  <si>
    <t xml:space="preserve">Servicios Basicos, telefonia tradicional </t>
  </si>
  <si>
    <t xml:space="preserve">Servicios Basicos, servicio de intenet, redes y procesamientos de datos </t>
  </si>
  <si>
    <t xml:space="preserve">Servicios Basicos, servicios profesionales, cientificos, tecnicos, servicios de consultoría adva, procesos tecnicos </t>
  </si>
  <si>
    <t>Servicios Basicos, servicios profesionales, cientificos, tecnicos, servicios de capacitación</t>
  </si>
  <si>
    <t xml:space="preserve">Servicios Basicos, servicios profesionales, cientificos, tecnicos, servicios de vigilancia </t>
  </si>
  <si>
    <t>Servicios Basicos, servicios financieros, bancarios y comerciales, servicios financieros y bancarios</t>
  </si>
  <si>
    <t>Servicios Basicos, servicios financieros, bancarios y comerciales, seguros de responsabilidad, patrimonial y fianzas</t>
  </si>
  <si>
    <t xml:space="preserve">Servicios Basicos, servicios de instalación repar mantto inmuebles, reparación y mantto epo de transporte </t>
  </si>
  <si>
    <t>Servicios Basicos, servicios de comunicación social y publicidad, difución para radio, tv y otros medios de mje</t>
  </si>
  <si>
    <t xml:space="preserve">Servicios Basicos, servicios de traslado y viaticos, viaticos en el pais </t>
  </si>
  <si>
    <t xml:space="preserve">Servicios Basicos, servicios oficiales, gastos de orden social y cultural </t>
  </si>
  <si>
    <t xml:space="preserve">Servicios Basicos, servicios oficiales, congresos y convenciones </t>
  </si>
  <si>
    <t>Servicios Basicos, otros servicios generales, impuestos y derechos</t>
  </si>
  <si>
    <t>Servicios personales, otras prestaciones sociales y económicas, prima de antigüedad</t>
  </si>
  <si>
    <t xml:space="preserve">Materiales y Suministros, alimentos y utencilios, productos alimenticios en instalaciones </t>
  </si>
  <si>
    <t xml:space="preserve">Materiales y Suministros, materiales de admon, emisión de docts y arts de oficina, Material para registro e identificacion de personas </t>
  </si>
  <si>
    <t>Materiales y Suministros, alimentos y utencilios, utensilios para serv de alimentación</t>
  </si>
  <si>
    <t>Materiales y Suministros, combustibles, lubricantes y aditivos, materiales de construcción</t>
  </si>
  <si>
    <t xml:space="preserve">Materiales y Suministros, combustibles, lubricantes y aditivos, materiales complementarios </t>
  </si>
  <si>
    <t>Materiales y Suministros, combustibles, lubricantes y aditivos, materiale electrico y electronico</t>
  </si>
  <si>
    <t xml:space="preserve">Materiales y Suministros, combustibles, lubricantes y aditivos, herramientas refacciones y accesorios </t>
  </si>
  <si>
    <t xml:space="preserve">Materiales y Suministros, medicinas y prendas de protección, medicinas y productos farmaceuticos  </t>
  </si>
  <si>
    <t>Materiales y Suministros, medicinas y prendas de protección, prendas de protección</t>
  </si>
  <si>
    <t>Servicios Basicos, gas</t>
  </si>
  <si>
    <t>Servicios Basicos, telefonia celular</t>
  </si>
  <si>
    <t xml:space="preserve">Servicios Basicos, arrendamiento de edificios, otros arrendamientos, arrendamiento de edificios y locales </t>
  </si>
  <si>
    <t>Servicios Basicos, arrendamiento de edificios, otros arrendamientos, arrendamiento de maquinaria y equipo</t>
  </si>
  <si>
    <t xml:space="preserve">Servicios Basicos, servicios de instalación repar mantto inmuebles, conservación y mantenimiento menores de inmuebles e inmuebles </t>
  </si>
  <si>
    <t>Servicios Basicos, servicios de traslado y viaticos, pasajes nacionales</t>
  </si>
  <si>
    <t xml:space="preserve">Servicios Basicos, servicios de limpieza y manejo de desechos </t>
  </si>
  <si>
    <t>Servicios Basicos, servicios de jardineria y fumigación</t>
  </si>
  <si>
    <t xml:space="preserve">Servicios Basicos, otros servicios generales, otros gastos de responsabilidades </t>
  </si>
  <si>
    <t>ayudas sociales, becas</t>
  </si>
  <si>
    <t>aumento salarial</t>
  </si>
  <si>
    <t>http://www.utparral.edu.mx/transparente/files/vinculos%20/Finanzas/XXI/2018/8.%20Estado%20Analitico%20del%20Presupuestos%20de%20Egresos%20COG%20Sep%202018.pdf</t>
  </si>
  <si>
    <t xml:space="preserve">dirección administrativa </t>
  </si>
  <si>
    <t>el reporte de los montos del gasto, corresponde de enero de 2018 a septiembre de 2018</t>
  </si>
  <si>
    <t>el reporte de los montos del gasto, corresponde de enero de 2018 a septiembre de 2019</t>
  </si>
  <si>
    <t>el reporte de los montos del gasto, corresponde de enero de 2018 a septiembre de 2020</t>
  </si>
  <si>
    <t>el reporte de los montos del gasto, corresponde de enero de 2018 a septiembre de 2021</t>
  </si>
  <si>
    <t>el reporte de los montos del gasto, corresponde de enero de 2018 a septiembre de 2022</t>
  </si>
  <si>
    <t>el reporte de los montos del gasto, corresponde de enero de 2018 a septiembre de 2023</t>
  </si>
  <si>
    <t>el reporte de los montos del gasto, corresponde de enero de 2018 a septiembre de 2024</t>
  </si>
  <si>
    <t>el reporte de los montos del gasto, corresponde de enero de 2018 a septiembre de 2025</t>
  </si>
  <si>
    <t>el reporte de los montos del gasto, corresponde de enero de 2018 a septiembre de 2026</t>
  </si>
  <si>
    <t>el reporte de los montos del gasto, corresponde de enero de 2018 a septiembre de 2027</t>
  </si>
  <si>
    <t>el reporte de los montos del gasto, corresponde de enero de 2018 a septiembre de 2028</t>
  </si>
  <si>
    <t>el reporte de los montos del gasto, corresponde de enero de 2018 a septiembre de 2029</t>
  </si>
  <si>
    <t>el reporte de los montos del gasto, corresponde de enero de 2018 a septiembre de 2030</t>
  </si>
  <si>
    <t>el reporte de los montos del gasto, corresponde de enero de 2018 a septiembre de 2031</t>
  </si>
  <si>
    <t>el reporte de los montos del gasto, corresponde de enero de 2018 a septiembre de 2032</t>
  </si>
  <si>
    <t>el reporte de los montos del gasto, corresponde de enero de 2018 a septiembre de 2033</t>
  </si>
  <si>
    <t>el reporte de los montos del gasto, corresponde de enero de 2018 a septiembre de 2034</t>
  </si>
  <si>
    <t>el reporte de los montos del gasto, corresponde de enero de 2018 a septiembre de 2035</t>
  </si>
  <si>
    <t>el reporte de los montos del gasto, corresponde de enero de 2018 a septiembre de 2036</t>
  </si>
  <si>
    <t>el reporte de los montos del gasto, corresponde de enero de 2018 a septiembre de 2037</t>
  </si>
  <si>
    <t>el reporte de los montos del gasto, corresponde de enero de 2018 a septiembre de 2038</t>
  </si>
  <si>
    <t>el reporte de los montos del gasto, corresponde de enero de 2018 a septiembre de 2039</t>
  </si>
  <si>
    <t>el reporte de los montos del gasto, corresponde de enero de 2018 a septiembre de 2040</t>
  </si>
  <si>
    <t>el reporte de los montos del gasto, corresponde de enero de 2018 a septiembre de 2041</t>
  </si>
  <si>
    <t>el reporte de los montos del gasto, corresponde de enero de 2018 a septiembre de 2042</t>
  </si>
  <si>
    <t>el reporte de los montos del gasto, corresponde de enero de 2018 a septiembre de 2043</t>
  </si>
  <si>
    <t>el reporte de los montos del gasto, corresponde de enero de 2018 a septiembre de 2044</t>
  </si>
  <si>
    <t>el reporte de los montos del gasto, corresponde de enero de 2018 a septiembre de 2045</t>
  </si>
  <si>
    <t>el reporte de los montos del gasto, corresponde de enero de 2018 a septiembre de 2046</t>
  </si>
  <si>
    <t>el reporte de los montos del gasto, corresponde de enero de 2018 a septiembre de 2047</t>
  </si>
  <si>
    <t>el reporte de los montos del gasto, corresponde de enero de 2018 a septiembre de 2048</t>
  </si>
  <si>
    <t>el reporte de los montos del gasto, corresponde de enero de 2018 a septiembre de 2049</t>
  </si>
  <si>
    <t>el reporte de los montos del gasto, corresponde de enero de 2018 a septiembre de 2050</t>
  </si>
  <si>
    <t>el reporte de los montos del gasto, corresponde de enero de 2018 a septiembre de 2051</t>
  </si>
  <si>
    <t>el reporte de los montos del gasto, corresponde de enero de 2018 a septiembre de 2052</t>
  </si>
  <si>
    <t>el reporte de los montos del gasto, corresponde de enero de 2018 a septiembre de 2053</t>
  </si>
  <si>
    <t>el reporte de los montos del gasto, corresponde de enero de 2018 a septiembre de 2054</t>
  </si>
  <si>
    <t>el reporte de los montos del gasto, corresponde de enero de 2018 a septiembre de 2055</t>
  </si>
  <si>
    <t>el reporte de los montos del gasto, corresponde de enero de 2018 a septiembre de 2056</t>
  </si>
  <si>
    <t>el reporte de los montos del gasto, corresponde de enero de 2018 a septiembre de 2057</t>
  </si>
  <si>
    <t>el reporte de los montos del gasto, corresponde de enero de 2018 a septiembre de 2058</t>
  </si>
  <si>
    <t>el reporte de los montos del gasto, corresponde de enero de 2018 a septiembre de 2059</t>
  </si>
  <si>
    <t>el reporte de los montos del gasto, corresponde de enero de 2018 a septiembre de 2060</t>
  </si>
  <si>
    <t>el reporte de los montos del gasto, corresponde de enero de 2018 a septiembre de 2061</t>
  </si>
  <si>
    <t>el reporte de los montos del gasto, corresponde de enero de 2018 a septiembre de 2062</t>
  </si>
  <si>
    <t>el reporte de los montos del gasto, corresponde de enero de 2018 a septiembre de 2063</t>
  </si>
  <si>
    <t>el reporte de los montos del gasto, corresponde de enero de 2018 a septiembre de 2064</t>
  </si>
  <si>
    <t>el reporte de los montos del gasto, corresponde de enero de 2018 a septiembre de 2065</t>
  </si>
  <si>
    <t>el reporte de los montos del gasto, corresponde de enero de 2018 a septiembre de 2066</t>
  </si>
  <si>
    <t>el reporte de los montos del gasto, corresponde de enero de 2018 a septiembre de 2067</t>
  </si>
  <si>
    <t>el reporte de los montos del gasto, corresponde de enero de 2018 a septiembre de 2068</t>
  </si>
  <si>
    <t>el reporte de los montos del gasto, corresponde de enero de 2018 a septiembre de 2069</t>
  </si>
  <si>
    <t>el reporte de los montos del gasto, corresponde de enero de 2018 a septiembre de 2070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</si>
</sst>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4" borderId="0" xfId="0" applyFill="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utparral.edu.mx/transparente/files/vinculos%20/Finanzas/XXI/2018/8.%20Estado%20Analitico%20del%20Presupuestos%20de%20Egresos%20COG%20Sep%202018.pdf" TargetMode="External"/><Relationship Id="rId18" Type="http://schemas.openxmlformats.org/officeDocument/2006/relationships/hyperlink" Target="http://www.utparral.edu.mx/transparente/files/vinculos%20/Finanzas/XXI/2018/8.%20Estado%20Analitico%20del%20Presupuestos%20de%20Egresos%20COG%20Sep%202018.pdf" TargetMode="External"/><Relationship Id="rId26" Type="http://schemas.openxmlformats.org/officeDocument/2006/relationships/hyperlink" Target="http://www.utparral.edu.mx/transparente/files/vinculos%20/Finanzas/XXI/2018/8.%20Estado%20Analitico%20del%20Presupuestos%20de%20Egresos%20COG%20Sep%202018.pdf" TargetMode="External"/><Relationship Id="rId39" Type="http://schemas.openxmlformats.org/officeDocument/2006/relationships/hyperlink" Target="http://www.utparral.edu.mx/transparente/files/vinculos%20/Finanzas/XXI/2018/8.%20Estado%20Analitico%20del%20Presupuestos%20de%20Egresos%20COG%20Sep%202018.pdf" TargetMode="External"/><Relationship Id="rId3" Type="http://schemas.openxmlformats.org/officeDocument/2006/relationships/hyperlink" Target="http://www.utparral.edu.mx/transparente/files/vinculos%20/Finanzas/XXI/2018/8.%20Estado%20Analitico%20del%20Presupuestos%20de%20Egresos%20COG%20Sep%202018.pdf" TargetMode="External"/><Relationship Id="rId21" Type="http://schemas.openxmlformats.org/officeDocument/2006/relationships/hyperlink" Target="http://www.utparral.edu.mx/transparente/files/vinculos%20/Finanzas/XXI/2018/8.%20Estado%20Analitico%20del%20Presupuestos%20de%20Egresos%20COG%20Sep%202018.pdf" TargetMode="External"/><Relationship Id="rId34" Type="http://schemas.openxmlformats.org/officeDocument/2006/relationships/hyperlink" Target="http://www.utparral.edu.mx/transparente/files/vinculos%20/Finanzas/XXI/2018/8.%20Estado%20Analitico%20del%20Presupuestos%20de%20Egresos%20COG%20Sep%202018.pdf" TargetMode="External"/><Relationship Id="rId42" Type="http://schemas.openxmlformats.org/officeDocument/2006/relationships/hyperlink" Target="http://www.utparral.edu.mx/transparente/files/vinculos%20/Finanzas/XXI/2018/8.%20Estado%20Analitico%20del%20Presupuestos%20de%20Egresos%20COG%20Sep%202018.pdf" TargetMode="External"/><Relationship Id="rId47" Type="http://schemas.openxmlformats.org/officeDocument/2006/relationships/hyperlink" Target="http://www.utparral.edu.mx/transparente/files/vinculos%20/Finanzas/XXI/2018/8.%20Estado%20Analitico%20del%20Presupuestos%20de%20Egresos%20COG%20Sep%202018.pdf" TargetMode="External"/><Relationship Id="rId50" Type="http://schemas.openxmlformats.org/officeDocument/2006/relationships/hyperlink" Target="http://www.utparral.edu.mx/transparente/files/vinculos%20/Finanzas/XXI/2018/8.%20Estado%20Analitico%20del%20Presupuestos%20de%20Egresos%20COG%20Sep%202018.pdf" TargetMode="External"/><Relationship Id="rId7" Type="http://schemas.openxmlformats.org/officeDocument/2006/relationships/hyperlink" Target="http://www.utparral.edu.mx/transparente/files/vinculos%20/Finanzas/XXI/2018/8.%20Estado%20Analitico%20del%20Presupuestos%20de%20Egresos%20COG%20Sep%202018.pdf" TargetMode="External"/><Relationship Id="rId12" Type="http://schemas.openxmlformats.org/officeDocument/2006/relationships/hyperlink" Target="http://www.utparral.edu.mx/transparente/files/vinculos%20/Finanzas/XXI/2018/8.%20Estado%20Analitico%20del%20Presupuestos%20de%20Egresos%20COG%20Sep%202018.pdf" TargetMode="External"/><Relationship Id="rId17" Type="http://schemas.openxmlformats.org/officeDocument/2006/relationships/hyperlink" Target="http://www.utparral.edu.mx/transparente/files/vinculos%20/Finanzas/XXI/2018/8.%20Estado%20Analitico%20del%20Presupuestos%20de%20Egresos%20COG%20Sep%202018.pdf" TargetMode="External"/><Relationship Id="rId25" Type="http://schemas.openxmlformats.org/officeDocument/2006/relationships/hyperlink" Target="http://www.utparral.edu.mx/transparente/files/vinculos%20/Finanzas/XXI/2018/8.%20Estado%20Analitico%20del%20Presupuestos%20de%20Egresos%20COG%20Sep%202018.pdf" TargetMode="External"/><Relationship Id="rId33" Type="http://schemas.openxmlformats.org/officeDocument/2006/relationships/hyperlink" Target="http://www.utparral.edu.mx/transparente/files/vinculos%20/Finanzas/XXI/2018/8.%20Estado%20Analitico%20del%20Presupuestos%20de%20Egresos%20COG%20Sep%202018.pdf" TargetMode="External"/><Relationship Id="rId38" Type="http://schemas.openxmlformats.org/officeDocument/2006/relationships/hyperlink" Target="http://www.utparral.edu.mx/transparente/files/vinculos%20/Finanzas/XXI/2018/8.%20Estado%20Analitico%20del%20Presupuestos%20de%20Egresos%20COG%20Sep%202018.pdf" TargetMode="External"/><Relationship Id="rId46" Type="http://schemas.openxmlformats.org/officeDocument/2006/relationships/hyperlink" Target="http://www.utparral.edu.mx/transparente/files/vinculos%20/Finanzas/XXI/2018/8.%20Estado%20Analitico%20del%20Presupuestos%20de%20Egresos%20COG%20Sep%202018.pdf" TargetMode="External"/><Relationship Id="rId2" Type="http://schemas.openxmlformats.org/officeDocument/2006/relationships/hyperlink" Target="http://www.utparral.edu.mx/transparente/files/vinculos%20/Finanzas/XXI/2018/8.%20Estado%20Analitico%20del%20Presupuestos%20de%20Egresos%20COG%20Sep%202018.pdf" TargetMode="External"/><Relationship Id="rId16" Type="http://schemas.openxmlformats.org/officeDocument/2006/relationships/hyperlink" Target="http://www.utparral.edu.mx/transparente/files/vinculos%20/Finanzas/XXI/2018/8.%20Estado%20Analitico%20del%20Presupuestos%20de%20Egresos%20COG%20Sep%202018.pdf" TargetMode="External"/><Relationship Id="rId20" Type="http://schemas.openxmlformats.org/officeDocument/2006/relationships/hyperlink" Target="http://www.utparral.edu.mx/transparente/files/vinculos%20/Finanzas/XXI/2018/8.%20Estado%20Analitico%20del%20Presupuestos%20de%20Egresos%20COG%20Sep%202018.pdf" TargetMode="External"/><Relationship Id="rId29" Type="http://schemas.openxmlformats.org/officeDocument/2006/relationships/hyperlink" Target="http://www.utparral.edu.mx/transparente/files/vinculos%20/Finanzas/XXI/2018/8.%20Estado%20Analitico%20del%20Presupuestos%20de%20Egresos%20COG%20Sep%202018.pdf" TargetMode="External"/><Relationship Id="rId41" Type="http://schemas.openxmlformats.org/officeDocument/2006/relationships/hyperlink" Target="http://www.utparral.edu.mx/transparente/files/vinculos%20/Finanzas/XXI/2018/8.%20Estado%20Analitico%20del%20Presupuestos%20de%20Egresos%20COG%20Sep%202018.pdf" TargetMode="External"/><Relationship Id="rId1" Type="http://schemas.openxmlformats.org/officeDocument/2006/relationships/hyperlink" Target="http://www.utparral.edu.mx/transparente/files/vinculos%20/Finanzas/XXI/2018/8.%20Estado%20Analitico%20del%20Presupuestos%20de%20Egresos%20COG%20Sep%202018.pdf" TargetMode="External"/><Relationship Id="rId6" Type="http://schemas.openxmlformats.org/officeDocument/2006/relationships/hyperlink" Target="http://www.utparral.edu.mx/transparente/files/vinculos%20/Finanzas/XXI/2018/8.%20Estado%20Analitico%20del%20Presupuestos%20de%20Egresos%20COG%20Sep%202018.pdf" TargetMode="External"/><Relationship Id="rId11" Type="http://schemas.openxmlformats.org/officeDocument/2006/relationships/hyperlink" Target="http://www.utparral.edu.mx/transparente/files/vinculos%20/Finanzas/XXI/2018/8.%20Estado%20Analitico%20del%20Presupuestos%20de%20Egresos%20COG%20Sep%202018.pdf" TargetMode="External"/><Relationship Id="rId24" Type="http://schemas.openxmlformats.org/officeDocument/2006/relationships/hyperlink" Target="http://www.utparral.edu.mx/transparente/files/vinculos%20/Finanzas/XXI/2018/8.%20Estado%20Analitico%20del%20Presupuestos%20de%20Egresos%20COG%20Sep%202018.pdf" TargetMode="External"/><Relationship Id="rId32" Type="http://schemas.openxmlformats.org/officeDocument/2006/relationships/hyperlink" Target="http://www.utparral.edu.mx/transparente/files/vinculos%20/Finanzas/XXI/2018/8.%20Estado%20Analitico%20del%20Presupuestos%20de%20Egresos%20COG%20Sep%202018.pdf" TargetMode="External"/><Relationship Id="rId37" Type="http://schemas.openxmlformats.org/officeDocument/2006/relationships/hyperlink" Target="http://www.utparral.edu.mx/transparente/files/vinculos%20/Finanzas/XXI/2018/8.%20Estado%20Analitico%20del%20Presupuestos%20de%20Egresos%20COG%20Sep%202018.pdf" TargetMode="External"/><Relationship Id="rId40" Type="http://schemas.openxmlformats.org/officeDocument/2006/relationships/hyperlink" Target="http://www.utparral.edu.mx/transparente/files/vinculos%20/Finanzas/XXI/2018/8.%20Estado%20Analitico%20del%20Presupuestos%20de%20Egresos%20COG%20Sep%202018.pdf" TargetMode="External"/><Relationship Id="rId45" Type="http://schemas.openxmlformats.org/officeDocument/2006/relationships/hyperlink" Target="http://www.utparral.edu.mx/transparente/files/vinculos%20/Finanzas/XXI/2018/8.%20Estado%20Analitico%20del%20Presupuestos%20de%20Egresos%20COG%20Sep%202018.pdf" TargetMode="External"/><Relationship Id="rId53" Type="http://schemas.openxmlformats.org/officeDocument/2006/relationships/hyperlink" Target="http://www.utparral.edu.mx/transparente/files/vinculos%20/Finanzas/XXI/2018/8.%20Estado%20Analitico%20del%20Presupuestos%20de%20Egresos%20COG%20Sep%202018.pdf" TargetMode="External"/><Relationship Id="rId5" Type="http://schemas.openxmlformats.org/officeDocument/2006/relationships/hyperlink" Target="http://www.utparral.edu.mx/transparente/files/vinculos%20/Finanzas/XXI/2018/8.%20Estado%20Analitico%20del%20Presupuestos%20de%20Egresos%20COG%20Sep%202018.pdf" TargetMode="External"/><Relationship Id="rId15" Type="http://schemas.openxmlformats.org/officeDocument/2006/relationships/hyperlink" Target="http://www.utparral.edu.mx/transparente/files/vinculos%20/Finanzas/XXI/2018/8.%20Estado%20Analitico%20del%20Presupuestos%20de%20Egresos%20COG%20Sep%202018.pdf" TargetMode="External"/><Relationship Id="rId23" Type="http://schemas.openxmlformats.org/officeDocument/2006/relationships/hyperlink" Target="http://www.utparral.edu.mx/transparente/files/vinculos%20/Finanzas/XXI/2018/8.%20Estado%20Analitico%20del%20Presupuestos%20de%20Egresos%20COG%20Sep%202018.pdf" TargetMode="External"/><Relationship Id="rId28" Type="http://schemas.openxmlformats.org/officeDocument/2006/relationships/hyperlink" Target="http://www.utparral.edu.mx/transparente/files/vinculos%20/Finanzas/XXI/2018/8.%20Estado%20Analitico%20del%20Presupuestos%20de%20Egresos%20COG%20Sep%202018.pdf" TargetMode="External"/><Relationship Id="rId36" Type="http://schemas.openxmlformats.org/officeDocument/2006/relationships/hyperlink" Target="http://www.utparral.edu.mx/transparente/files/vinculos%20/Finanzas/XXI/2018/8.%20Estado%20Analitico%20del%20Presupuestos%20de%20Egresos%20COG%20Sep%202018.pdf" TargetMode="External"/><Relationship Id="rId49" Type="http://schemas.openxmlformats.org/officeDocument/2006/relationships/hyperlink" Target="http://www.utparral.edu.mx/transparente/files/vinculos%20/Finanzas/XXI/2018/8.%20Estado%20Analitico%20del%20Presupuestos%20de%20Egresos%20COG%20Sep%202018.pdf" TargetMode="External"/><Relationship Id="rId10" Type="http://schemas.openxmlformats.org/officeDocument/2006/relationships/hyperlink" Target="http://www.utparral.edu.mx/transparente/files/vinculos%20/Finanzas/XXI/2018/8.%20Estado%20Analitico%20del%20Presupuestos%20de%20Egresos%20COG%20Sep%202018.pdf" TargetMode="External"/><Relationship Id="rId19" Type="http://schemas.openxmlformats.org/officeDocument/2006/relationships/hyperlink" Target="http://www.utparral.edu.mx/transparente/files/vinculos%20/Finanzas/XXI/2018/8.%20Estado%20Analitico%20del%20Presupuestos%20de%20Egresos%20COG%20Sep%202018.pdf" TargetMode="External"/><Relationship Id="rId31" Type="http://schemas.openxmlformats.org/officeDocument/2006/relationships/hyperlink" Target="http://www.utparral.edu.mx/transparente/files/vinculos%20/Finanzas/XXI/2018/8.%20Estado%20Analitico%20del%20Presupuestos%20de%20Egresos%20COG%20Sep%202018.pdf" TargetMode="External"/><Relationship Id="rId44" Type="http://schemas.openxmlformats.org/officeDocument/2006/relationships/hyperlink" Target="http://www.utparral.edu.mx/transparente/files/vinculos%20/Finanzas/XXI/2018/8.%20Estado%20Analitico%20del%20Presupuestos%20de%20Egresos%20COG%20Sep%202018.pdf" TargetMode="External"/><Relationship Id="rId52" Type="http://schemas.openxmlformats.org/officeDocument/2006/relationships/hyperlink" Target="http://www.utparral.edu.mx/transparente/files/vinculos%20/Finanzas/XXI/2018/8.%20Estado%20Analitico%20del%20Presupuestos%20de%20Egresos%20COG%20Sep%202018.pdf" TargetMode="External"/><Relationship Id="rId4" Type="http://schemas.openxmlformats.org/officeDocument/2006/relationships/hyperlink" Target="http://www.utparral.edu.mx/transparente/files/vinculos%20/Finanzas/XXI/2018/8.%20Estado%20Analitico%20del%20Presupuestos%20de%20Egresos%20COG%20Sep%202018.pdf" TargetMode="External"/><Relationship Id="rId9" Type="http://schemas.openxmlformats.org/officeDocument/2006/relationships/hyperlink" Target="http://www.utparral.edu.mx/transparente/files/vinculos%20/Finanzas/XXI/2018/8.%20Estado%20Analitico%20del%20Presupuestos%20de%20Egresos%20COG%20Sep%202018.pdf" TargetMode="External"/><Relationship Id="rId14" Type="http://schemas.openxmlformats.org/officeDocument/2006/relationships/hyperlink" Target="http://www.utparral.edu.mx/transparente/files/vinculos%20/Finanzas/XXI/2018/8.%20Estado%20Analitico%20del%20Presupuestos%20de%20Egresos%20COG%20Sep%202018.pdf" TargetMode="External"/><Relationship Id="rId22" Type="http://schemas.openxmlformats.org/officeDocument/2006/relationships/hyperlink" Target="http://www.utparral.edu.mx/transparente/files/vinculos%20/Finanzas/XXI/2018/8.%20Estado%20Analitico%20del%20Presupuestos%20de%20Egresos%20COG%20Sep%202018.pdf" TargetMode="External"/><Relationship Id="rId27" Type="http://schemas.openxmlformats.org/officeDocument/2006/relationships/hyperlink" Target="http://www.utparral.edu.mx/transparente/files/vinculos%20/Finanzas/XXI/2018/8.%20Estado%20Analitico%20del%20Presupuestos%20de%20Egresos%20COG%20Sep%202018.pdf" TargetMode="External"/><Relationship Id="rId30" Type="http://schemas.openxmlformats.org/officeDocument/2006/relationships/hyperlink" Target="http://www.utparral.edu.mx/transparente/files/vinculos%20/Finanzas/XXI/2018/8.%20Estado%20Analitico%20del%20Presupuestos%20de%20Egresos%20COG%20Sep%202018.pdf" TargetMode="External"/><Relationship Id="rId35" Type="http://schemas.openxmlformats.org/officeDocument/2006/relationships/hyperlink" Target="http://www.utparral.edu.mx/transparente/files/vinculos%20/Finanzas/XXI/2018/8.%20Estado%20Analitico%20del%20Presupuestos%20de%20Egresos%20COG%20Sep%202018.pdf" TargetMode="External"/><Relationship Id="rId43" Type="http://schemas.openxmlformats.org/officeDocument/2006/relationships/hyperlink" Target="http://www.utparral.edu.mx/transparente/files/vinculos%20/Finanzas/XXI/2018/8.%20Estado%20Analitico%20del%20Presupuestos%20de%20Egresos%20COG%20Sep%202018.pdf" TargetMode="External"/><Relationship Id="rId48" Type="http://schemas.openxmlformats.org/officeDocument/2006/relationships/hyperlink" Target="http://www.utparral.edu.mx/transparente/files/vinculos%20/Finanzas/XXI/2018/8.%20Estado%20Analitico%20del%20Presupuestos%20de%20Egresos%20COG%20Sep%202018.pdf" TargetMode="External"/><Relationship Id="rId8" Type="http://schemas.openxmlformats.org/officeDocument/2006/relationships/hyperlink" Target="http://www.utparral.edu.mx/transparente/files/vinculos%20/Finanzas/XXI/2018/8.%20Estado%20Analitico%20del%20Presupuestos%20de%20Egresos%20COG%20Sep%202018.pdf" TargetMode="External"/><Relationship Id="rId51" Type="http://schemas.openxmlformats.org/officeDocument/2006/relationships/hyperlink" Target="http://www.utparral.edu.mx/transparente/files/vinculos%20/Finanzas/XXI/2018/8.%20Estado%20Analitico%20del%20Presupuestos%20de%20Egresos%20COG%20Sep%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
  <sheetViews>
    <sheetView tabSelected="1" topLeftCell="A2" workbookViewId="0">
      <selection activeCell="A22" sqref="A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 t="s">
        <v>33</v>
      </c>
      <c r="B6" s="3"/>
      <c r="C6" s="3"/>
      <c r="D6" s="3"/>
      <c r="E6" s="3"/>
      <c r="F6" s="3"/>
      <c r="G6" s="3"/>
      <c r="H6" s="3"/>
      <c r="I6" s="3"/>
      <c r="J6" s="3"/>
      <c r="K6" s="3"/>
      <c r="L6" s="3"/>
      <c r="M6" s="3"/>
      <c r="N6" s="3"/>
      <c r="O6" s="3"/>
      <c r="P6" s="3"/>
      <c r="Q6" s="3"/>
      <c r="R6" s="3"/>
      <c r="S6" s="3"/>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2018</v>
      </c>
      <c r="B8" s="5">
        <v>43282</v>
      </c>
      <c r="C8" s="5">
        <v>43373</v>
      </c>
      <c r="D8">
        <v>1000</v>
      </c>
      <c r="E8">
        <v>1200</v>
      </c>
      <c r="F8">
        <v>112</v>
      </c>
      <c r="G8" s="6" t="s">
        <v>53</v>
      </c>
      <c r="H8">
        <v>0</v>
      </c>
      <c r="I8">
        <v>0</v>
      </c>
      <c r="J8">
        <v>0</v>
      </c>
      <c r="K8">
        <v>736001.43</v>
      </c>
      <c r="L8">
        <v>-736001.43</v>
      </c>
      <c r="M8">
        <f>+K8</f>
        <v>736001.43</v>
      </c>
      <c r="O8" s="7" t="s">
        <v>107</v>
      </c>
      <c r="P8" t="s">
        <v>108</v>
      </c>
      <c r="Q8" s="5">
        <v>43413</v>
      </c>
      <c r="R8" s="5">
        <v>43373</v>
      </c>
      <c r="S8" t="s">
        <v>109</v>
      </c>
    </row>
    <row r="9" spans="1:19" x14ac:dyDescent="0.25">
      <c r="A9">
        <v>2018</v>
      </c>
      <c r="B9" s="5">
        <v>43282</v>
      </c>
      <c r="C9" s="5">
        <v>43373</v>
      </c>
      <c r="D9">
        <v>1000</v>
      </c>
      <c r="E9">
        <v>1100</v>
      </c>
      <c r="F9">
        <v>111</v>
      </c>
      <c r="G9" s="6" t="s">
        <v>54</v>
      </c>
      <c r="H9">
        <v>14331610.199999999</v>
      </c>
      <c r="I9">
        <v>15557845.060000001</v>
      </c>
      <c r="J9">
        <v>0</v>
      </c>
      <c r="K9">
        <v>11328386.82</v>
      </c>
      <c r="L9">
        <f>+I9-M9</f>
        <v>4229458.24</v>
      </c>
      <c r="M9">
        <f>+K9</f>
        <v>11328386.82</v>
      </c>
      <c r="N9" t="s">
        <v>106</v>
      </c>
      <c r="O9" s="7" t="s">
        <v>107</v>
      </c>
      <c r="P9" t="s">
        <v>108</v>
      </c>
      <c r="Q9" s="5">
        <v>43413</v>
      </c>
      <c r="R9" s="5">
        <v>43373</v>
      </c>
      <c r="S9" t="s">
        <v>110</v>
      </c>
    </row>
    <row r="10" spans="1:19" x14ac:dyDescent="0.25">
      <c r="A10">
        <v>2018</v>
      </c>
      <c r="B10" s="5">
        <v>43282</v>
      </c>
      <c r="C10" s="5">
        <v>43373</v>
      </c>
      <c r="D10">
        <v>1000</v>
      </c>
      <c r="E10">
        <v>1300</v>
      </c>
      <c r="F10">
        <v>132</v>
      </c>
      <c r="G10" s="6" t="s">
        <v>55</v>
      </c>
      <c r="H10">
        <v>2305275.9900000002</v>
      </c>
      <c r="I10">
        <v>2502518.9900000002</v>
      </c>
      <c r="J10">
        <v>0</v>
      </c>
      <c r="K10">
        <v>1877179.98</v>
      </c>
      <c r="L10">
        <f>+I10-K10</f>
        <v>625339.01000000024</v>
      </c>
      <c r="M10">
        <f t="shared" ref="M10:M14" si="0">+K10</f>
        <v>1877179.98</v>
      </c>
      <c r="N10" t="s">
        <v>106</v>
      </c>
      <c r="O10" s="7" t="s">
        <v>107</v>
      </c>
      <c r="P10" t="s">
        <v>108</v>
      </c>
      <c r="Q10" s="5">
        <v>43413</v>
      </c>
      <c r="R10" s="5">
        <v>43373</v>
      </c>
      <c r="S10" t="s">
        <v>111</v>
      </c>
    </row>
    <row r="11" spans="1:19" x14ac:dyDescent="0.25">
      <c r="A11">
        <v>2018</v>
      </c>
      <c r="B11" s="5">
        <v>43282</v>
      </c>
      <c r="C11" s="5">
        <v>43373</v>
      </c>
      <c r="D11">
        <v>1000</v>
      </c>
      <c r="E11">
        <v>1300</v>
      </c>
      <c r="F11">
        <v>133</v>
      </c>
      <c r="G11" s="6" t="s">
        <v>56</v>
      </c>
      <c r="H11">
        <v>0</v>
      </c>
      <c r="I11">
        <v>0</v>
      </c>
      <c r="J11">
        <v>0</v>
      </c>
      <c r="K11">
        <v>4778.96</v>
      </c>
      <c r="L11">
        <f t="shared" ref="L11:L60" si="1">+I11-K11</f>
        <v>-4778.96</v>
      </c>
      <c r="M11">
        <f t="shared" si="0"/>
        <v>4778.96</v>
      </c>
      <c r="O11" s="7" t="s">
        <v>107</v>
      </c>
      <c r="P11" t="s">
        <v>108</v>
      </c>
      <c r="Q11" s="5">
        <v>43413</v>
      </c>
      <c r="R11" s="5">
        <v>43373</v>
      </c>
      <c r="S11" t="s">
        <v>112</v>
      </c>
    </row>
    <row r="12" spans="1:19" x14ac:dyDescent="0.25">
      <c r="A12">
        <v>2018</v>
      </c>
      <c r="B12" s="5">
        <v>43282</v>
      </c>
      <c r="C12" s="5">
        <v>43373</v>
      </c>
      <c r="D12">
        <v>1000</v>
      </c>
      <c r="E12">
        <v>1400</v>
      </c>
      <c r="F12">
        <v>141</v>
      </c>
      <c r="G12" s="6" t="s">
        <v>57</v>
      </c>
      <c r="H12">
        <v>1658929.65</v>
      </c>
      <c r="I12">
        <v>1800870.25</v>
      </c>
      <c r="J12">
        <v>0</v>
      </c>
      <c r="K12">
        <v>1357764.84</v>
      </c>
      <c r="L12">
        <f t="shared" si="1"/>
        <v>443105.40999999992</v>
      </c>
      <c r="M12">
        <f t="shared" si="0"/>
        <v>1357764.84</v>
      </c>
      <c r="N12" t="s">
        <v>106</v>
      </c>
      <c r="O12" s="7" t="s">
        <v>107</v>
      </c>
      <c r="P12" t="s">
        <v>108</v>
      </c>
      <c r="Q12" s="5">
        <v>43413</v>
      </c>
      <c r="R12" s="5">
        <v>43373</v>
      </c>
      <c r="S12" t="s">
        <v>113</v>
      </c>
    </row>
    <row r="13" spans="1:19" x14ac:dyDescent="0.25">
      <c r="A13">
        <v>2018</v>
      </c>
      <c r="B13" s="5">
        <v>43282</v>
      </c>
      <c r="C13" s="5">
        <v>43373</v>
      </c>
      <c r="D13">
        <v>1000</v>
      </c>
      <c r="E13">
        <v>1400</v>
      </c>
      <c r="F13">
        <v>142</v>
      </c>
      <c r="G13" s="6" t="s">
        <v>58</v>
      </c>
      <c r="H13">
        <v>623197.05000000005</v>
      </c>
      <c r="I13">
        <v>676518.76</v>
      </c>
      <c r="J13">
        <v>0</v>
      </c>
      <c r="K13">
        <v>512834.94</v>
      </c>
      <c r="L13">
        <f t="shared" si="1"/>
        <v>163683.82</v>
      </c>
      <c r="M13">
        <f t="shared" si="0"/>
        <v>512834.94</v>
      </c>
      <c r="N13" t="s">
        <v>106</v>
      </c>
      <c r="O13" s="7" t="s">
        <v>107</v>
      </c>
      <c r="P13" t="s">
        <v>108</v>
      </c>
      <c r="Q13" s="5">
        <v>43413</v>
      </c>
      <c r="R13" s="5">
        <v>43373</v>
      </c>
      <c r="S13" t="s">
        <v>114</v>
      </c>
    </row>
    <row r="14" spans="1:19" x14ac:dyDescent="0.25">
      <c r="A14">
        <v>2018</v>
      </c>
      <c r="B14" s="5">
        <v>43282</v>
      </c>
      <c r="C14" s="5">
        <v>43373</v>
      </c>
      <c r="D14">
        <v>1000</v>
      </c>
      <c r="E14">
        <v>1400</v>
      </c>
      <c r="F14">
        <v>143</v>
      </c>
      <c r="G14" s="6" t="s">
        <v>59</v>
      </c>
      <c r="H14">
        <v>286632.2</v>
      </c>
      <c r="I14">
        <v>311156.90000000002</v>
      </c>
      <c r="J14">
        <v>0</v>
      </c>
      <c r="K14">
        <v>195612.12</v>
      </c>
      <c r="L14">
        <f t="shared" si="1"/>
        <v>115544.78000000003</v>
      </c>
      <c r="M14">
        <f t="shared" si="0"/>
        <v>195612.12</v>
      </c>
      <c r="N14" t="s">
        <v>106</v>
      </c>
      <c r="O14" s="7" t="s">
        <v>107</v>
      </c>
      <c r="P14" t="s">
        <v>108</v>
      </c>
      <c r="Q14" s="5">
        <v>43413</v>
      </c>
      <c r="R14" s="5">
        <v>43373</v>
      </c>
      <c r="S14" t="s">
        <v>115</v>
      </c>
    </row>
    <row r="15" spans="1:19" x14ac:dyDescent="0.25">
      <c r="A15">
        <v>2018</v>
      </c>
      <c r="B15" s="5">
        <v>43282</v>
      </c>
      <c r="C15" s="5">
        <v>43373</v>
      </c>
      <c r="D15">
        <v>1000</v>
      </c>
      <c r="E15">
        <v>1500</v>
      </c>
      <c r="F15">
        <v>154</v>
      </c>
      <c r="G15" s="6" t="s">
        <v>60</v>
      </c>
      <c r="H15">
        <f>738316.6+180196.8</f>
        <v>918513.39999999991</v>
      </c>
      <c r="I15">
        <f>801488.33+195614.72</f>
        <v>997103.04999999993</v>
      </c>
      <c r="J15">
        <v>0</v>
      </c>
      <c r="K15">
        <f>634385.77+128900.22</f>
        <v>763285.99</v>
      </c>
      <c r="L15">
        <f t="shared" si="1"/>
        <v>233817.05999999994</v>
      </c>
      <c r="M15">
        <f>+K15</f>
        <v>763285.99</v>
      </c>
      <c r="N15" t="s">
        <v>106</v>
      </c>
      <c r="O15" s="7" t="s">
        <v>107</v>
      </c>
      <c r="P15" t="s">
        <v>108</v>
      </c>
      <c r="Q15" s="5">
        <v>43413</v>
      </c>
      <c r="R15" s="5">
        <v>43373</v>
      </c>
      <c r="S15" t="s">
        <v>116</v>
      </c>
    </row>
    <row r="16" spans="1:19" x14ac:dyDescent="0.25">
      <c r="A16">
        <v>2018</v>
      </c>
      <c r="B16" s="5">
        <v>43282</v>
      </c>
      <c r="C16" s="5">
        <v>43373</v>
      </c>
      <c r="D16">
        <v>1000</v>
      </c>
      <c r="E16">
        <v>1600</v>
      </c>
      <c r="F16">
        <v>161</v>
      </c>
      <c r="G16" s="6" t="s">
        <v>86</v>
      </c>
      <c r="H16">
        <v>47007</v>
      </c>
      <c r="I16">
        <v>51028.99</v>
      </c>
      <c r="J16">
        <v>0</v>
      </c>
      <c r="K16">
        <v>0</v>
      </c>
      <c r="L16">
        <v>0</v>
      </c>
      <c r="M16">
        <f>+K16</f>
        <v>0</v>
      </c>
      <c r="N16" t="s">
        <v>106</v>
      </c>
      <c r="O16" s="7" t="s">
        <v>107</v>
      </c>
      <c r="P16" t="s">
        <v>108</v>
      </c>
      <c r="Q16" s="5">
        <v>43413</v>
      </c>
      <c r="R16" s="5">
        <v>43373</v>
      </c>
      <c r="S16" t="s">
        <v>117</v>
      </c>
    </row>
    <row r="17" spans="1:19" x14ac:dyDescent="0.25">
      <c r="A17">
        <v>2018</v>
      </c>
      <c r="B17" s="5">
        <v>43282</v>
      </c>
      <c r="C17" s="5">
        <v>43373</v>
      </c>
      <c r="D17">
        <v>2000</v>
      </c>
      <c r="E17">
        <v>2100</v>
      </c>
      <c r="F17">
        <v>211</v>
      </c>
      <c r="G17" s="6" t="s">
        <v>61</v>
      </c>
      <c r="H17">
        <v>334585.86</v>
      </c>
      <c r="I17">
        <f>+H17</f>
        <v>334585.86</v>
      </c>
      <c r="J17">
        <v>0</v>
      </c>
      <c r="K17">
        <v>119884.85</v>
      </c>
      <c r="L17">
        <f t="shared" si="1"/>
        <v>214701.00999999998</v>
      </c>
      <c r="M17">
        <f>+K17</f>
        <v>119884.85</v>
      </c>
      <c r="O17" s="7" t="s">
        <v>107</v>
      </c>
      <c r="P17" t="s">
        <v>108</v>
      </c>
      <c r="Q17" s="5">
        <v>43413</v>
      </c>
      <c r="R17" s="5">
        <v>43373</v>
      </c>
      <c r="S17" t="s">
        <v>118</v>
      </c>
    </row>
    <row r="18" spans="1:19" x14ac:dyDescent="0.25">
      <c r="A18">
        <v>2018</v>
      </c>
      <c r="B18" s="5">
        <v>43282</v>
      </c>
      <c r="C18" s="5">
        <v>43373</v>
      </c>
      <c r="D18">
        <v>2000</v>
      </c>
      <c r="E18">
        <v>2100</v>
      </c>
      <c r="F18">
        <v>212</v>
      </c>
      <c r="G18" s="6" t="s">
        <v>62</v>
      </c>
      <c r="H18">
        <v>618897.37</v>
      </c>
      <c r="I18">
        <f>+H18</f>
        <v>618897.37</v>
      </c>
      <c r="J18">
        <v>0</v>
      </c>
      <c r="K18">
        <v>144407.93</v>
      </c>
      <c r="L18">
        <f t="shared" si="1"/>
        <v>474489.44</v>
      </c>
      <c r="M18">
        <f>+K18</f>
        <v>144407.93</v>
      </c>
      <c r="O18" s="7" t="s">
        <v>107</v>
      </c>
      <c r="P18" t="s">
        <v>108</v>
      </c>
      <c r="Q18" s="5">
        <v>43413</v>
      </c>
      <c r="R18" s="5">
        <v>43373</v>
      </c>
      <c r="S18" t="s">
        <v>119</v>
      </c>
    </row>
    <row r="19" spans="1:19" x14ac:dyDescent="0.25">
      <c r="A19">
        <v>2018</v>
      </c>
      <c r="B19" s="5">
        <v>43282</v>
      </c>
      <c r="C19" s="5">
        <v>43373</v>
      </c>
      <c r="D19">
        <v>2000</v>
      </c>
      <c r="E19">
        <v>2100</v>
      </c>
      <c r="F19">
        <v>213</v>
      </c>
      <c r="G19" s="6" t="s">
        <v>88</v>
      </c>
      <c r="H19">
        <v>12572.96</v>
      </c>
      <c r="I19">
        <f>+H19</f>
        <v>12572.96</v>
      </c>
      <c r="J19">
        <v>0</v>
      </c>
      <c r="K19">
        <v>0</v>
      </c>
      <c r="L19">
        <f t="shared" si="1"/>
        <v>12572.96</v>
      </c>
      <c r="M19">
        <f>+K19</f>
        <v>0</v>
      </c>
      <c r="O19" s="7" t="s">
        <v>107</v>
      </c>
      <c r="P19" t="s">
        <v>108</v>
      </c>
      <c r="Q19" s="5">
        <v>43413</v>
      </c>
      <c r="R19" s="5">
        <v>43373</v>
      </c>
      <c r="S19" t="s">
        <v>120</v>
      </c>
    </row>
    <row r="20" spans="1:19" x14ac:dyDescent="0.25">
      <c r="A20">
        <v>2018</v>
      </c>
      <c r="B20" s="5">
        <v>43282</v>
      </c>
      <c r="C20" s="5">
        <v>43373</v>
      </c>
      <c r="D20">
        <v>2000</v>
      </c>
      <c r="E20">
        <v>2100</v>
      </c>
      <c r="F20">
        <v>214</v>
      </c>
      <c r="G20" s="6" t="s">
        <v>63</v>
      </c>
      <c r="H20">
        <v>256105.4</v>
      </c>
      <c r="I20">
        <f>+H20</f>
        <v>256105.4</v>
      </c>
      <c r="J20">
        <v>0</v>
      </c>
      <c r="K20">
        <v>2231</v>
      </c>
      <c r="L20">
        <f t="shared" si="1"/>
        <v>253874.4</v>
      </c>
      <c r="M20">
        <f>+K20</f>
        <v>2231</v>
      </c>
      <c r="O20" s="7" t="s">
        <v>107</v>
      </c>
      <c r="P20" t="s">
        <v>108</v>
      </c>
      <c r="Q20" s="5">
        <v>43413</v>
      </c>
      <c r="R20" s="5">
        <v>43373</v>
      </c>
      <c r="S20" t="s">
        <v>121</v>
      </c>
    </row>
    <row r="21" spans="1:19" x14ac:dyDescent="0.25">
      <c r="A21">
        <v>2018</v>
      </c>
      <c r="B21" s="5">
        <v>43282</v>
      </c>
      <c r="C21" s="5">
        <v>43373</v>
      </c>
      <c r="D21">
        <v>2000</v>
      </c>
      <c r="E21">
        <v>2100</v>
      </c>
      <c r="F21">
        <v>215</v>
      </c>
      <c r="G21" s="6" t="s">
        <v>64</v>
      </c>
      <c r="H21">
        <v>41786.47</v>
      </c>
      <c r="I21">
        <f>+H21</f>
        <v>41786.47</v>
      </c>
      <c r="J21">
        <v>0</v>
      </c>
      <c r="K21">
        <v>0</v>
      </c>
      <c r="L21">
        <f t="shared" si="1"/>
        <v>41786.47</v>
      </c>
      <c r="M21">
        <f>+K21</f>
        <v>0</v>
      </c>
      <c r="O21" s="7" t="s">
        <v>107</v>
      </c>
      <c r="P21" t="s">
        <v>108</v>
      </c>
      <c r="Q21" s="5">
        <v>43413</v>
      </c>
      <c r="R21" s="5">
        <v>43373</v>
      </c>
      <c r="S21" t="s">
        <v>122</v>
      </c>
    </row>
    <row r="22" spans="1:19" x14ac:dyDescent="0.25">
      <c r="A22">
        <v>2018</v>
      </c>
      <c r="B22" s="5">
        <v>43282</v>
      </c>
      <c r="C22" s="5">
        <v>43373</v>
      </c>
      <c r="D22">
        <v>2000</v>
      </c>
      <c r="E22">
        <v>2100</v>
      </c>
      <c r="F22">
        <v>216</v>
      </c>
      <c r="G22" s="6" t="s">
        <v>65</v>
      </c>
      <c r="H22">
        <v>366091.92</v>
      </c>
      <c r="I22">
        <f>+H22</f>
        <v>366091.92</v>
      </c>
      <c r="J22">
        <v>0</v>
      </c>
      <c r="K22">
        <v>83741.63</v>
      </c>
      <c r="L22">
        <f t="shared" si="1"/>
        <v>282350.28999999998</v>
      </c>
      <c r="M22">
        <f>+K22</f>
        <v>83741.63</v>
      </c>
      <c r="O22" s="7" t="s">
        <v>107</v>
      </c>
      <c r="P22" t="s">
        <v>108</v>
      </c>
      <c r="Q22" s="5">
        <v>43413</v>
      </c>
      <c r="R22" s="5">
        <v>43373</v>
      </c>
      <c r="S22" t="s">
        <v>123</v>
      </c>
    </row>
    <row r="23" spans="1:19" x14ac:dyDescent="0.25">
      <c r="A23">
        <v>2018</v>
      </c>
      <c r="B23" s="5">
        <v>43282</v>
      </c>
      <c r="C23" s="5">
        <v>43373</v>
      </c>
      <c r="D23">
        <v>2000</v>
      </c>
      <c r="E23">
        <v>2100</v>
      </c>
      <c r="F23">
        <v>217</v>
      </c>
      <c r="G23" s="6" t="s">
        <v>66</v>
      </c>
      <c r="H23">
        <v>133304.79</v>
      </c>
      <c r="I23">
        <f>+H23</f>
        <v>133304.79</v>
      </c>
      <c r="J23">
        <v>0</v>
      </c>
      <c r="K23">
        <v>26293.61</v>
      </c>
      <c r="L23">
        <f t="shared" si="1"/>
        <v>107011.18000000001</v>
      </c>
      <c r="M23">
        <f>+K23</f>
        <v>26293.61</v>
      </c>
      <c r="O23" s="7" t="s">
        <v>107</v>
      </c>
      <c r="P23" t="s">
        <v>108</v>
      </c>
      <c r="Q23" s="5">
        <v>43413</v>
      </c>
      <c r="R23" s="5">
        <v>43373</v>
      </c>
      <c r="S23" t="s">
        <v>124</v>
      </c>
    </row>
    <row r="24" spans="1:19" x14ac:dyDescent="0.25">
      <c r="A24">
        <v>2018</v>
      </c>
      <c r="B24" s="5">
        <v>43282</v>
      </c>
      <c r="C24" s="5">
        <v>43373</v>
      </c>
      <c r="D24">
        <v>2000</v>
      </c>
      <c r="E24">
        <v>2200</v>
      </c>
      <c r="F24">
        <v>221</v>
      </c>
      <c r="G24" s="6" t="s">
        <v>67</v>
      </c>
      <c r="H24">
        <v>0</v>
      </c>
      <c r="I24">
        <f>+H24</f>
        <v>0</v>
      </c>
      <c r="J24">
        <v>0</v>
      </c>
      <c r="K24">
        <v>40848.400000000001</v>
      </c>
      <c r="L24">
        <f t="shared" si="1"/>
        <v>-40848.400000000001</v>
      </c>
      <c r="M24">
        <f>+K24</f>
        <v>40848.400000000001</v>
      </c>
      <c r="O24" s="7" t="s">
        <v>107</v>
      </c>
      <c r="P24" t="s">
        <v>108</v>
      </c>
      <c r="Q24" s="5">
        <v>43413</v>
      </c>
      <c r="R24" s="5">
        <v>43373</v>
      </c>
      <c r="S24" t="s">
        <v>125</v>
      </c>
    </row>
    <row r="25" spans="1:19" x14ac:dyDescent="0.25">
      <c r="A25">
        <v>2018</v>
      </c>
      <c r="B25" s="5">
        <v>43282</v>
      </c>
      <c r="C25" s="5">
        <v>43373</v>
      </c>
      <c r="D25">
        <v>2000</v>
      </c>
      <c r="E25">
        <v>2200</v>
      </c>
      <c r="F25">
        <v>222</v>
      </c>
      <c r="G25" s="6" t="s">
        <v>87</v>
      </c>
      <c r="H25">
        <v>30291.81</v>
      </c>
      <c r="I25">
        <f>+H25</f>
        <v>30291.81</v>
      </c>
      <c r="J25">
        <v>0</v>
      </c>
      <c r="K25">
        <v>0</v>
      </c>
      <c r="L25">
        <f t="shared" si="1"/>
        <v>30291.81</v>
      </c>
      <c r="M25">
        <f>+K25</f>
        <v>0</v>
      </c>
      <c r="O25" s="7" t="s">
        <v>107</v>
      </c>
      <c r="P25" t="s">
        <v>108</v>
      </c>
      <c r="Q25" s="5">
        <v>43413</v>
      </c>
      <c r="R25" s="5">
        <v>43373</v>
      </c>
      <c r="S25" t="s">
        <v>126</v>
      </c>
    </row>
    <row r="26" spans="1:19" x14ac:dyDescent="0.25">
      <c r="A26">
        <v>2018</v>
      </c>
      <c r="B26" s="5">
        <v>43282</v>
      </c>
      <c r="C26" s="5">
        <v>43373</v>
      </c>
      <c r="D26">
        <v>2000</v>
      </c>
      <c r="E26">
        <v>2200</v>
      </c>
      <c r="F26">
        <v>223</v>
      </c>
      <c r="G26" s="6" t="s">
        <v>89</v>
      </c>
      <c r="H26">
        <v>786.03</v>
      </c>
      <c r="I26">
        <f>+H26</f>
        <v>786.03</v>
      </c>
      <c r="J26">
        <v>0</v>
      </c>
      <c r="K26">
        <v>0</v>
      </c>
      <c r="L26">
        <f t="shared" si="1"/>
        <v>786.03</v>
      </c>
      <c r="M26">
        <f>+K26</f>
        <v>0</v>
      </c>
      <c r="O26" s="7" t="s">
        <v>107</v>
      </c>
      <c r="P26" t="s">
        <v>108</v>
      </c>
      <c r="Q26" s="5">
        <v>43413</v>
      </c>
      <c r="R26" s="5">
        <v>43373</v>
      </c>
      <c r="S26" t="s">
        <v>127</v>
      </c>
    </row>
    <row r="27" spans="1:19" x14ac:dyDescent="0.25">
      <c r="A27">
        <v>2018</v>
      </c>
      <c r="B27" s="5">
        <v>43282</v>
      </c>
      <c r="C27" s="5">
        <v>43373</v>
      </c>
      <c r="D27">
        <v>2000</v>
      </c>
      <c r="E27">
        <v>2400</v>
      </c>
      <c r="F27">
        <v>241</v>
      </c>
      <c r="G27" s="6" t="s">
        <v>90</v>
      </c>
      <c r="H27">
        <v>45787.41</v>
      </c>
      <c r="I27">
        <f>+H27</f>
        <v>45787.41</v>
      </c>
      <c r="J27">
        <v>0</v>
      </c>
      <c r="K27">
        <v>23208.66</v>
      </c>
      <c r="L27">
        <f t="shared" si="1"/>
        <v>22578.750000000004</v>
      </c>
      <c r="M27">
        <f>+K27</f>
        <v>23208.66</v>
      </c>
      <c r="O27" s="7" t="s">
        <v>107</v>
      </c>
      <c r="P27" t="s">
        <v>108</v>
      </c>
      <c r="Q27" s="5">
        <v>43413</v>
      </c>
      <c r="R27" s="5">
        <v>43373</v>
      </c>
      <c r="S27" t="s">
        <v>128</v>
      </c>
    </row>
    <row r="28" spans="1:19" x14ac:dyDescent="0.25">
      <c r="A28">
        <v>2018</v>
      </c>
      <c r="B28" s="5">
        <v>43282</v>
      </c>
      <c r="C28" s="5">
        <v>43373</v>
      </c>
      <c r="D28">
        <v>2000</v>
      </c>
      <c r="E28">
        <v>2400</v>
      </c>
      <c r="F28">
        <v>242</v>
      </c>
      <c r="G28" s="6" t="s">
        <v>91</v>
      </c>
      <c r="H28">
        <v>109922.76</v>
      </c>
      <c r="I28">
        <f>+H28</f>
        <v>109922.76</v>
      </c>
      <c r="J28">
        <v>0</v>
      </c>
      <c r="K28">
        <v>57401.26</v>
      </c>
      <c r="L28">
        <f t="shared" si="1"/>
        <v>52521.499999999993</v>
      </c>
      <c r="M28">
        <f>+K28</f>
        <v>57401.26</v>
      </c>
      <c r="O28" s="7" t="s">
        <v>107</v>
      </c>
      <c r="P28" t="s">
        <v>108</v>
      </c>
      <c r="Q28" s="5">
        <v>43413</v>
      </c>
      <c r="R28" s="5">
        <v>43373</v>
      </c>
      <c r="S28" t="s">
        <v>129</v>
      </c>
    </row>
    <row r="29" spans="1:19" x14ac:dyDescent="0.25">
      <c r="A29">
        <v>2018</v>
      </c>
      <c r="B29" s="5">
        <v>43282</v>
      </c>
      <c r="C29" s="5">
        <v>43373</v>
      </c>
      <c r="D29">
        <v>2000</v>
      </c>
      <c r="E29">
        <v>2400</v>
      </c>
      <c r="F29">
        <v>243</v>
      </c>
      <c r="G29" s="6" t="s">
        <v>92</v>
      </c>
      <c r="H29">
        <v>52557.54</v>
      </c>
      <c r="I29">
        <f>+H29</f>
        <v>52557.54</v>
      </c>
      <c r="J29">
        <v>0</v>
      </c>
      <c r="K29">
        <v>0</v>
      </c>
      <c r="L29">
        <f t="shared" si="1"/>
        <v>52557.54</v>
      </c>
      <c r="M29">
        <f>+K29</f>
        <v>0</v>
      </c>
      <c r="O29" s="7" t="s">
        <v>107</v>
      </c>
      <c r="P29" t="s">
        <v>108</v>
      </c>
      <c r="Q29" s="5">
        <v>43413</v>
      </c>
      <c r="R29" s="5">
        <v>43373</v>
      </c>
      <c r="S29" t="s">
        <v>130</v>
      </c>
    </row>
    <row r="30" spans="1:19" x14ac:dyDescent="0.25">
      <c r="A30">
        <v>2018</v>
      </c>
      <c r="B30" s="5">
        <v>43282</v>
      </c>
      <c r="C30" s="5">
        <v>43373</v>
      </c>
      <c r="D30">
        <v>2000</v>
      </c>
      <c r="E30">
        <v>2300</v>
      </c>
      <c r="F30">
        <v>234</v>
      </c>
      <c r="G30" s="6" t="s">
        <v>68</v>
      </c>
      <c r="H30">
        <v>409607.35</v>
      </c>
      <c r="I30">
        <f>+H30</f>
        <v>409607.35</v>
      </c>
      <c r="J30">
        <v>0</v>
      </c>
      <c r="K30">
        <v>145607.35</v>
      </c>
      <c r="L30">
        <f t="shared" si="1"/>
        <v>264000</v>
      </c>
      <c r="M30">
        <f>+K30</f>
        <v>145607.35</v>
      </c>
      <c r="O30" s="7" t="s">
        <v>107</v>
      </c>
      <c r="P30" t="s">
        <v>108</v>
      </c>
      <c r="Q30" s="5">
        <v>43413</v>
      </c>
      <c r="R30" s="5">
        <v>43373</v>
      </c>
      <c r="S30" t="s">
        <v>131</v>
      </c>
    </row>
    <row r="31" spans="1:19" x14ac:dyDescent="0.25">
      <c r="A31">
        <v>2018</v>
      </c>
      <c r="B31" s="5">
        <v>43282</v>
      </c>
      <c r="C31" s="5">
        <v>43373</v>
      </c>
      <c r="D31">
        <v>2000</v>
      </c>
      <c r="E31">
        <v>2300</v>
      </c>
      <c r="F31">
        <v>235</v>
      </c>
      <c r="G31" s="6" t="s">
        <v>93</v>
      </c>
      <c r="H31">
        <v>140538.03</v>
      </c>
      <c r="I31">
        <f>+H31</f>
        <v>140538.03</v>
      </c>
      <c r="J31">
        <v>0</v>
      </c>
      <c r="K31">
        <v>68611.61</v>
      </c>
      <c r="L31">
        <f t="shared" si="1"/>
        <v>71926.42</v>
      </c>
      <c r="M31">
        <f>+K31</f>
        <v>68611.61</v>
      </c>
      <c r="O31" s="7" t="s">
        <v>107</v>
      </c>
      <c r="P31" t="s">
        <v>108</v>
      </c>
      <c r="Q31" s="5">
        <v>43413</v>
      </c>
      <c r="R31" s="5">
        <v>43373</v>
      </c>
      <c r="S31" t="s">
        <v>132</v>
      </c>
    </row>
    <row r="32" spans="1:19" x14ac:dyDescent="0.25">
      <c r="A32">
        <v>2018</v>
      </c>
      <c r="B32" s="5">
        <v>43282</v>
      </c>
      <c r="C32" s="5">
        <v>43373</v>
      </c>
      <c r="D32">
        <v>2000</v>
      </c>
      <c r="E32">
        <v>2500</v>
      </c>
      <c r="F32">
        <v>251</v>
      </c>
      <c r="G32" s="6" t="s">
        <v>94</v>
      </c>
      <c r="H32">
        <v>1241.1600000000001</v>
      </c>
      <c r="I32">
        <f>+H32</f>
        <v>1241.1600000000001</v>
      </c>
      <c r="J32">
        <v>0</v>
      </c>
      <c r="K32">
        <v>0</v>
      </c>
      <c r="L32">
        <f t="shared" si="1"/>
        <v>1241.1600000000001</v>
      </c>
      <c r="M32">
        <f>+K32</f>
        <v>0</v>
      </c>
      <c r="O32" s="7" t="s">
        <v>107</v>
      </c>
      <c r="P32" t="s">
        <v>108</v>
      </c>
      <c r="Q32" s="5">
        <v>43413</v>
      </c>
      <c r="R32" s="5">
        <v>43373</v>
      </c>
      <c r="S32" t="s">
        <v>133</v>
      </c>
    </row>
    <row r="33" spans="1:19" x14ac:dyDescent="0.25">
      <c r="A33">
        <v>2018</v>
      </c>
      <c r="B33" s="5">
        <v>43282</v>
      </c>
      <c r="C33" s="5">
        <v>43373</v>
      </c>
      <c r="D33">
        <v>2000</v>
      </c>
      <c r="E33">
        <v>2500</v>
      </c>
      <c r="F33">
        <v>252</v>
      </c>
      <c r="G33" s="6" t="s">
        <v>95</v>
      </c>
      <c r="H33">
        <v>0</v>
      </c>
      <c r="I33">
        <f>+H33</f>
        <v>0</v>
      </c>
      <c r="J33">
        <v>0</v>
      </c>
      <c r="K33">
        <v>5639.5</v>
      </c>
      <c r="L33">
        <f t="shared" si="1"/>
        <v>-5639.5</v>
      </c>
      <c r="M33">
        <f>+K33</f>
        <v>5639.5</v>
      </c>
      <c r="O33" s="7" t="s">
        <v>107</v>
      </c>
      <c r="P33" t="s">
        <v>108</v>
      </c>
      <c r="Q33" s="5">
        <v>43413</v>
      </c>
      <c r="R33" s="5">
        <v>43373</v>
      </c>
      <c r="S33" t="s">
        <v>134</v>
      </c>
    </row>
    <row r="34" spans="1:19" x14ac:dyDescent="0.25">
      <c r="A34">
        <v>2018</v>
      </c>
      <c r="B34" s="5">
        <v>43282</v>
      </c>
      <c r="C34" s="5">
        <v>43373</v>
      </c>
      <c r="D34">
        <v>2000</v>
      </c>
      <c r="E34">
        <v>2700</v>
      </c>
      <c r="F34">
        <v>271</v>
      </c>
      <c r="G34" s="6" t="s">
        <v>69</v>
      </c>
      <c r="H34">
        <v>217007.99</v>
      </c>
      <c r="I34">
        <f>+H34</f>
        <v>217007.99</v>
      </c>
      <c r="J34">
        <v>0</v>
      </c>
      <c r="K34">
        <v>49693.54</v>
      </c>
      <c r="L34">
        <f t="shared" si="1"/>
        <v>167314.44999999998</v>
      </c>
      <c r="M34">
        <f>+K34</f>
        <v>49693.54</v>
      </c>
      <c r="O34" s="7" t="s">
        <v>107</v>
      </c>
      <c r="P34" t="s">
        <v>108</v>
      </c>
      <c r="Q34" s="5">
        <v>43413</v>
      </c>
      <c r="R34" s="5">
        <v>43373</v>
      </c>
      <c r="S34" t="s">
        <v>135</v>
      </c>
    </row>
    <row r="35" spans="1:19" x14ac:dyDescent="0.25">
      <c r="A35">
        <v>2018</v>
      </c>
      <c r="B35" s="5">
        <v>43282</v>
      </c>
      <c r="C35" s="5">
        <v>43373</v>
      </c>
      <c r="D35">
        <v>2000</v>
      </c>
      <c r="E35">
        <v>2700</v>
      </c>
      <c r="F35">
        <v>273</v>
      </c>
      <c r="G35" s="6" t="s">
        <v>70</v>
      </c>
      <c r="H35">
        <v>69754.36</v>
      </c>
      <c r="I35">
        <f>+H35</f>
        <v>69754.36</v>
      </c>
      <c r="J35">
        <v>0</v>
      </c>
      <c r="K35">
        <v>25466.74</v>
      </c>
      <c r="L35">
        <f t="shared" si="1"/>
        <v>44287.619999999995</v>
      </c>
      <c r="M35">
        <f>+K35</f>
        <v>25466.74</v>
      </c>
      <c r="O35" s="7" t="s">
        <v>107</v>
      </c>
      <c r="P35" t="s">
        <v>108</v>
      </c>
      <c r="Q35" s="5">
        <v>43413</v>
      </c>
      <c r="R35" s="5">
        <v>43373</v>
      </c>
      <c r="S35" t="s">
        <v>136</v>
      </c>
    </row>
    <row r="36" spans="1:19" x14ac:dyDescent="0.25">
      <c r="A36">
        <v>2018</v>
      </c>
      <c r="B36" s="5">
        <v>43282</v>
      </c>
      <c r="C36" s="5">
        <v>43373</v>
      </c>
      <c r="D36">
        <v>3000</v>
      </c>
      <c r="E36">
        <v>3100</v>
      </c>
      <c r="F36">
        <v>311</v>
      </c>
      <c r="G36" s="6" t="s">
        <v>71</v>
      </c>
      <c r="H36">
        <v>1171029.94</v>
      </c>
      <c r="I36">
        <f>+H36</f>
        <v>1171029.94</v>
      </c>
      <c r="J36">
        <v>0</v>
      </c>
      <c r="K36">
        <v>441821.68</v>
      </c>
      <c r="L36">
        <f t="shared" si="1"/>
        <v>729208.26</v>
      </c>
      <c r="M36">
        <f>+K36</f>
        <v>441821.68</v>
      </c>
      <c r="O36" s="7" t="s">
        <v>107</v>
      </c>
      <c r="P36" t="s">
        <v>108</v>
      </c>
      <c r="Q36" s="5">
        <v>43413</v>
      </c>
      <c r="R36" s="5">
        <v>43373</v>
      </c>
      <c r="S36" t="s">
        <v>137</v>
      </c>
    </row>
    <row r="37" spans="1:19" x14ac:dyDescent="0.25">
      <c r="A37">
        <v>2018</v>
      </c>
      <c r="B37" s="5">
        <v>43282</v>
      </c>
      <c r="C37" s="5">
        <v>43373</v>
      </c>
      <c r="D37">
        <v>3000</v>
      </c>
      <c r="E37">
        <v>3100</v>
      </c>
      <c r="F37">
        <v>313</v>
      </c>
      <c r="G37" s="6" t="s">
        <v>72</v>
      </c>
      <c r="H37">
        <v>61622.38</v>
      </c>
      <c r="I37">
        <f>+H37</f>
        <v>61622.38</v>
      </c>
      <c r="J37">
        <v>0</v>
      </c>
      <c r="K37">
        <v>25629</v>
      </c>
      <c r="L37">
        <f t="shared" si="1"/>
        <v>35993.379999999997</v>
      </c>
      <c r="M37">
        <f>+K37</f>
        <v>25629</v>
      </c>
      <c r="O37" s="7" t="s">
        <v>107</v>
      </c>
      <c r="P37" t="s">
        <v>108</v>
      </c>
      <c r="Q37" s="5">
        <v>43413</v>
      </c>
      <c r="R37" s="5">
        <v>43373</v>
      </c>
      <c r="S37" t="s">
        <v>138</v>
      </c>
    </row>
    <row r="38" spans="1:19" x14ac:dyDescent="0.25">
      <c r="A38">
        <v>2018</v>
      </c>
      <c r="B38" s="5">
        <v>43282</v>
      </c>
      <c r="C38" s="5">
        <v>43373</v>
      </c>
      <c r="D38">
        <v>3000</v>
      </c>
      <c r="E38">
        <v>3100</v>
      </c>
      <c r="F38">
        <v>315</v>
      </c>
      <c r="G38" s="6" t="s">
        <v>96</v>
      </c>
      <c r="H38">
        <v>21670.51</v>
      </c>
      <c r="I38">
        <f>+H38</f>
        <v>21670.51</v>
      </c>
      <c r="J38">
        <v>0</v>
      </c>
      <c r="K38">
        <v>0</v>
      </c>
      <c r="L38">
        <f t="shared" si="1"/>
        <v>21670.51</v>
      </c>
      <c r="M38">
        <f>+K38</f>
        <v>0</v>
      </c>
      <c r="O38" s="7" t="s">
        <v>107</v>
      </c>
      <c r="P38" t="s">
        <v>108</v>
      </c>
      <c r="Q38" s="5">
        <v>43413</v>
      </c>
      <c r="R38" s="5">
        <v>43373</v>
      </c>
      <c r="S38" t="s">
        <v>139</v>
      </c>
    </row>
    <row r="39" spans="1:19" x14ac:dyDescent="0.25">
      <c r="A39">
        <v>2018</v>
      </c>
      <c r="B39" s="5">
        <v>43282</v>
      </c>
      <c r="C39" s="5">
        <v>43373</v>
      </c>
      <c r="D39">
        <v>3000</v>
      </c>
      <c r="E39">
        <v>3100</v>
      </c>
      <c r="F39">
        <v>314</v>
      </c>
      <c r="G39" s="6" t="s">
        <v>73</v>
      </c>
      <c r="H39">
        <v>215438.45</v>
      </c>
      <c r="I39">
        <f>+H39</f>
        <v>215438.45</v>
      </c>
      <c r="J39">
        <v>0</v>
      </c>
      <c r="K39">
        <v>49698.559999999998</v>
      </c>
      <c r="L39">
        <f t="shared" si="1"/>
        <v>165739.89000000001</v>
      </c>
      <c r="M39">
        <f>+K39</f>
        <v>49698.559999999998</v>
      </c>
      <c r="O39" s="7" t="s">
        <v>107</v>
      </c>
      <c r="P39" t="s">
        <v>108</v>
      </c>
      <c r="Q39" s="5">
        <v>43413</v>
      </c>
      <c r="R39" s="5">
        <v>43373</v>
      </c>
      <c r="S39" t="s">
        <v>140</v>
      </c>
    </row>
    <row r="40" spans="1:19" x14ac:dyDescent="0.25">
      <c r="A40">
        <v>2018</v>
      </c>
      <c r="B40" s="5">
        <v>43282</v>
      </c>
      <c r="C40" s="5">
        <v>43373</v>
      </c>
      <c r="D40">
        <v>3000</v>
      </c>
      <c r="E40">
        <v>3100</v>
      </c>
      <c r="F40">
        <v>316</v>
      </c>
      <c r="G40" s="6" t="s">
        <v>97</v>
      </c>
      <c r="H40">
        <v>35962.26</v>
      </c>
      <c r="I40">
        <f>+H40</f>
        <v>35962.26</v>
      </c>
      <c r="J40">
        <v>0</v>
      </c>
      <c r="K40">
        <v>0</v>
      </c>
      <c r="L40">
        <f t="shared" si="1"/>
        <v>35962.26</v>
      </c>
      <c r="M40">
        <f>+K40</f>
        <v>0</v>
      </c>
      <c r="O40" s="7" t="s">
        <v>107</v>
      </c>
      <c r="P40" t="s">
        <v>108</v>
      </c>
      <c r="Q40" s="5">
        <v>43413</v>
      </c>
      <c r="R40" s="5">
        <v>43373</v>
      </c>
      <c r="S40" t="s">
        <v>141</v>
      </c>
    </row>
    <row r="41" spans="1:19" x14ac:dyDescent="0.25">
      <c r="A41">
        <v>2018</v>
      </c>
      <c r="B41" s="5">
        <v>43282</v>
      </c>
      <c r="C41" s="5">
        <v>43373</v>
      </c>
      <c r="D41">
        <v>3000</v>
      </c>
      <c r="E41">
        <v>3100</v>
      </c>
      <c r="F41">
        <v>317</v>
      </c>
      <c r="G41" s="6" t="s">
        <v>74</v>
      </c>
      <c r="H41">
        <v>384904.33</v>
      </c>
      <c r="I41">
        <f>+H41</f>
        <v>384904.33</v>
      </c>
      <c r="J41">
        <v>0</v>
      </c>
      <c r="K41">
        <v>240903.67999999999</v>
      </c>
      <c r="L41">
        <f t="shared" si="1"/>
        <v>144000.65000000002</v>
      </c>
      <c r="M41">
        <f>+K41</f>
        <v>240903.67999999999</v>
      </c>
      <c r="O41" s="7" t="s">
        <v>107</v>
      </c>
      <c r="P41" t="s">
        <v>108</v>
      </c>
      <c r="Q41" s="5">
        <v>43413</v>
      </c>
      <c r="R41" s="5">
        <v>43373</v>
      </c>
      <c r="S41" t="s">
        <v>142</v>
      </c>
    </row>
    <row r="42" spans="1:19" x14ac:dyDescent="0.25">
      <c r="A42">
        <v>2018</v>
      </c>
      <c r="B42" s="5">
        <v>43282</v>
      </c>
      <c r="C42" s="5">
        <v>43373</v>
      </c>
      <c r="D42">
        <v>3000</v>
      </c>
      <c r="E42">
        <v>3200</v>
      </c>
      <c r="F42">
        <v>328</v>
      </c>
      <c r="G42" t="s">
        <v>98</v>
      </c>
      <c r="H42">
        <v>0</v>
      </c>
      <c r="I42">
        <v>0</v>
      </c>
      <c r="J42">
        <v>0</v>
      </c>
      <c r="K42">
        <v>26668</v>
      </c>
      <c r="L42">
        <f t="shared" si="1"/>
        <v>-26668</v>
      </c>
      <c r="M42">
        <f>+K42</f>
        <v>26668</v>
      </c>
      <c r="O42" s="7" t="s">
        <v>107</v>
      </c>
      <c r="P42" t="s">
        <v>108</v>
      </c>
      <c r="Q42" s="5">
        <v>43413</v>
      </c>
      <c r="R42" s="5">
        <v>43373</v>
      </c>
      <c r="S42" t="s">
        <v>143</v>
      </c>
    </row>
    <row r="43" spans="1:19" x14ac:dyDescent="0.25">
      <c r="A43">
        <v>2018</v>
      </c>
      <c r="B43" s="5">
        <v>43282</v>
      </c>
      <c r="C43" s="5">
        <v>43373</v>
      </c>
      <c r="D43">
        <v>3000</v>
      </c>
      <c r="E43">
        <v>3200</v>
      </c>
      <c r="F43">
        <v>329</v>
      </c>
      <c r="G43" t="s">
        <v>99</v>
      </c>
      <c r="H43">
        <v>30686.400000000001</v>
      </c>
      <c r="I43">
        <f>+H43</f>
        <v>30686.400000000001</v>
      </c>
      <c r="J43">
        <v>0</v>
      </c>
      <c r="K43">
        <v>0</v>
      </c>
      <c r="L43">
        <f>+I43-K43</f>
        <v>30686.400000000001</v>
      </c>
      <c r="M43">
        <f>+K43</f>
        <v>0</v>
      </c>
      <c r="O43" s="7" t="s">
        <v>107</v>
      </c>
      <c r="P43" t="s">
        <v>108</v>
      </c>
      <c r="Q43" s="5">
        <v>43413</v>
      </c>
      <c r="R43" s="5">
        <v>43373</v>
      </c>
      <c r="S43" t="s">
        <v>144</v>
      </c>
    </row>
    <row r="44" spans="1:19" x14ac:dyDescent="0.25">
      <c r="A44">
        <v>2018</v>
      </c>
      <c r="B44" s="5">
        <v>43282</v>
      </c>
      <c r="C44" s="5">
        <v>43373</v>
      </c>
      <c r="D44">
        <v>3000</v>
      </c>
      <c r="E44">
        <v>3300</v>
      </c>
      <c r="F44">
        <v>333</v>
      </c>
      <c r="G44" t="s">
        <v>75</v>
      </c>
      <c r="H44">
        <v>662897.1</v>
      </c>
      <c r="I44">
        <f>+H44</f>
        <v>662897.1</v>
      </c>
      <c r="J44">
        <v>0</v>
      </c>
      <c r="K44">
        <v>397382.29</v>
      </c>
      <c r="L44">
        <f t="shared" si="1"/>
        <v>265514.81</v>
      </c>
      <c r="M44">
        <f>+K44</f>
        <v>397382.29</v>
      </c>
      <c r="O44" s="7" t="s">
        <v>107</v>
      </c>
      <c r="P44" t="s">
        <v>108</v>
      </c>
      <c r="Q44" s="5">
        <v>43413</v>
      </c>
      <c r="R44" s="5">
        <v>43373</v>
      </c>
      <c r="S44" t="s">
        <v>145</v>
      </c>
    </row>
    <row r="45" spans="1:19" x14ac:dyDescent="0.25">
      <c r="A45">
        <v>2018</v>
      </c>
      <c r="B45" s="5">
        <v>43282</v>
      </c>
      <c r="C45" s="5">
        <v>43373</v>
      </c>
      <c r="D45">
        <v>3000</v>
      </c>
      <c r="E45">
        <v>3300</v>
      </c>
      <c r="F45">
        <v>334</v>
      </c>
      <c r="G45" t="s">
        <v>76</v>
      </c>
      <c r="H45">
        <v>295730.40999999997</v>
      </c>
      <c r="I45">
        <f>+H45</f>
        <v>295730.40999999997</v>
      </c>
      <c r="J45">
        <v>0</v>
      </c>
      <c r="K45">
        <v>176542.59</v>
      </c>
      <c r="L45">
        <f t="shared" si="1"/>
        <v>119187.81999999998</v>
      </c>
      <c r="M45">
        <f>+K45</f>
        <v>176542.59</v>
      </c>
      <c r="O45" s="7" t="s">
        <v>107</v>
      </c>
      <c r="P45" t="s">
        <v>108</v>
      </c>
      <c r="Q45" s="5">
        <v>43413</v>
      </c>
      <c r="R45" s="5">
        <v>43373</v>
      </c>
      <c r="S45" t="s">
        <v>146</v>
      </c>
    </row>
    <row r="46" spans="1:19" x14ac:dyDescent="0.25">
      <c r="A46">
        <v>2018</v>
      </c>
      <c r="B46" s="5">
        <v>43282</v>
      </c>
      <c r="C46" s="5">
        <v>43373</v>
      </c>
      <c r="D46">
        <v>3000</v>
      </c>
      <c r="E46">
        <v>3300</v>
      </c>
      <c r="F46">
        <v>338</v>
      </c>
      <c r="G46" t="s">
        <v>77</v>
      </c>
      <c r="H46">
        <v>534644.81999999995</v>
      </c>
      <c r="I46">
        <f>+H46</f>
        <v>534644.81999999995</v>
      </c>
      <c r="J46">
        <v>0</v>
      </c>
      <c r="K46">
        <v>396910.57</v>
      </c>
      <c r="L46">
        <f t="shared" si="1"/>
        <v>137734.24999999994</v>
      </c>
      <c r="M46">
        <f>+K46</f>
        <v>396910.57</v>
      </c>
      <c r="O46" s="7" t="s">
        <v>107</v>
      </c>
      <c r="P46" t="s">
        <v>108</v>
      </c>
      <c r="Q46" s="5">
        <v>43413</v>
      </c>
      <c r="R46" s="5">
        <v>43373</v>
      </c>
      <c r="S46" t="s">
        <v>147</v>
      </c>
    </row>
    <row r="47" spans="1:19" x14ac:dyDescent="0.25">
      <c r="A47">
        <v>2018</v>
      </c>
      <c r="B47" s="5">
        <v>43282</v>
      </c>
      <c r="C47" s="5">
        <v>43373</v>
      </c>
      <c r="D47">
        <v>3000</v>
      </c>
      <c r="E47">
        <v>3400</v>
      </c>
      <c r="F47">
        <v>341</v>
      </c>
      <c r="G47" t="s">
        <v>78</v>
      </c>
      <c r="H47">
        <v>113111.49</v>
      </c>
      <c r="I47">
        <f>+H47</f>
        <v>113111.49</v>
      </c>
      <c r="J47">
        <v>0</v>
      </c>
      <c r="K47">
        <v>6542.98</v>
      </c>
      <c r="L47">
        <f t="shared" si="1"/>
        <v>106568.51000000001</v>
      </c>
      <c r="M47">
        <f>+K47</f>
        <v>6542.98</v>
      </c>
      <c r="O47" s="7" t="s">
        <v>107</v>
      </c>
      <c r="P47" t="s">
        <v>108</v>
      </c>
      <c r="Q47" s="5">
        <v>43413</v>
      </c>
      <c r="R47" s="5">
        <v>43373</v>
      </c>
      <c r="S47" t="s">
        <v>148</v>
      </c>
    </row>
    <row r="48" spans="1:19" x14ac:dyDescent="0.25">
      <c r="A48">
        <v>2018</v>
      </c>
      <c r="B48" s="5">
        <v>43282</v>
      </c>
      <c r="C48" s="5">
        <v>43373</v>
      </c>
      <c r="D48">
        <v>3000</v>
      </c>
      <c r="E48">
        <v>3400</v>
      </c>
      <c r="F48">
        <v>344</v>
      </c>
      <c r="G48" t="s">
        <v>79</v>
      </c>
      <c r="H48">
        <f>13691.28+357695.54</f>
        <v>371386.82</v>
      </c>
      <c r="I48">
        <f>+H48</f>
        <v>371386.82</v>
      </c>
      <c r="J48">
        <v>0</v>
      </c>
      <c r="K48">
        <v>218902.07</v>
      </c>
      <c r="L48">
        <f t="shared" si="1"/>
        <v>152484.75</v>
      </c>
      <c r="M48">
        <f>+K48</f>
        <v>218902.07</v>
      </c>
      <c r="O48" s="7" t="s">
        <v>107</v>
      </c>
      <c r="P48" t="s">
        <v>108</v>
      </c>
      <c r="Q48" s="5">
        <v>43413</v>
      </c>
      <c r="R48" s="5">
        <v>43373</v>
      </c>
      <c r="S48" t="s">
        <v>149</v>
      </c>
    </row>
    <row r="49" spans="1:19" x14ac:dyDescent="0.25">
      <c r="A49">
        <v>2018</v>
      </c>
      <c r="B49" s="5">
        <v>43282</v>
      </c>
      <c r="C49" s="5">
        <v>43373</v>
      </c>
      <c r="D49">
        <v>3000</v>
      </c>
      <c r="E49">
        <v>3500</v>
      </c>
      <c r="F49">
        <v>351</v>
      </c>
      <c r="G49" t="s">
        <v>100</v>
      </c>
      <c r="H49">
        <f>20382.1+17823.96+83965.7+232397.54</f>
        <v>354569.3</v>
      </c>
      <c r="I49">
        <f>+H49</f>
        <v>354569.3</v>
      </c>
      <c r="J49">
        <v>0</v>
      </c>
      <c r="K49">
        <f>339697.2+8887.12</f>
        <v>348584.32</v>
      </c>
      <c r="L49">
        <f t="shared" si="1"/>
        <v>5984.9799999999814</v>
      </c>
      <c r="M49">
        <f>+K49</f>
        <v>348584.32</v>
      </c>
      <c r="O49" s="7" t="s">
        <v>107</v>
      </c>
      <c r="P49" t="s">
        <v>108</v>
      </c>
      <c r="Q49" s="5">
        <v>43413</v>
      </c>
      <c r="R49" s="5">
        <v>43373</v>
      </c>
      <c r="S49" t="s">
        <v>150</v>
      </c>
    </row>
    <row r="50" spans="1:19" x14ac:dyDescent="0.25">
      <c r="A50">
        <v>2018</v>
      </c>
      <c r="B50" s="5">
        <v>43282</v>
      </c>
      <c r="C50" s="5">
        <v>43373</v>
      </c>
      <c r="D50">
        <v>3000</v>
      </c>
      <c r="E50">
        <v>3500</v>
      </c>
      <c r="F50">
        <v>352</v>
      </c>
      <c r="G50" t="s">
        <v>102</v>
      </c>
      <c r="H50">
        <v>0</v>
      </c>
      <c r="I50">
        <f>+H50</f>
        <v>0</v>
      </c>
      <c r="J50">
        <v>0</v>
      </c>
      <c r="K50">
        <v>892</v>
      </c>
      <c r="L50">
        <f t="shared" si="1"/>
        <v>-892</v>
      </c>
      <c r="M50">
        <f t="shared" ref="M50:M51" si="2">+K50</f>
        <v>892</v>
      </c>
      <c r="O50" s="7" t="s">
        <v>107</v>
      </c>
      <c r="P50" t="s">
        <v>108</v>
      </c>
      <c r="Q50" s="5">
        <v>43413</v>
      </c>
      <c r="R50" s="5">
        <v>43373</v>
      </c>
      <c r="S50" t="s">
        <v>151</v>
      </c>
    </row>
    <row r="51" spans="1:19" x14ac:dyDescent="0.25">
      <c r="A51">
        <v>2018</v>
      </c>
      <c r="B51" s="5">
        <v>43282</v>
      </c>
      <c r="C51" s="5">
        <v>43373</v>
      </c>
      <c r="D51">
        <v>3000</v>
      </c>
      <c r="E51">
        <v>3500</v>
      </c>
      <c r="F51">
        <v>353</v>
      </c>
      <c r="G51" t="s">
        <v>103</v>
      </c>
      <c r="H51">
        <v>15570.05</v>
      </c>
      <c r="I51">
        <f>+H51</f>
        <v>15570.05</v>
      </c>
      <c r="J51">
        <v>0</v>
      </c>
      <c r="K51">
        <v>4466</v>
      </c>
      <c r="L51">
        <f t="shared" si="1"/>
        <v>11104.05</v>
      </c>
      <c r="M51">
        <f t="shared" si="2"/>
        <v>4466</v>
      </c>
      <c r="O51" s="7" t="s">
        <v>107</v>
      </c>
      <c r="P51" t="s">
        <v>108</v>
      </c>
      <c r="Q51" s="5">
        <v>43413</v>
      </c>
      <c r="R51" s="5">
        <v>43373</v>
      </c>
      <c r="S51" t="s">
        <v>152</v>
      </c>
    </row>
    <row r="52" spans="1:19" x14ac:dyDescent="0.25">
      <c r="A52">
        <v>2018</v>
      </c>
      <c r="B52" s="5">
        <v>43282</v>
      </c>
      <c r="C52" s="5">
        <v>43373</v>
      </c>
      <c r="D52">
        <v>3000</v>
      </c>
      <c r="E52">
        <v>3500</v>
      </c>
      <c r="F52">
        <v>355</v>
      </c>
      <c r="G52" t="s">
        <v>80</v>
      </c>
      <c r="H52">
        <v>178398.91</v>
      </c>
      <c r="I52">
        <f>+H52</f>
        <v>178398.91</v>
      </c>
      <c r="J52">
        <v>0</v>
      </c>
      <c r="K52">
        <v>12897.21</v>
      </c>
      <c r="L52">
        <f t="shared" si="1"/>
        <v>165501.70000000001</v>
      </c>
      <c r="M52">
        <f>+K52</f>
        <v>12897.21</v>
      </c>
      <c r="O52" s="7" t="s">
        <v>107</v>
      </c>
      <c r="P52" t="s">
        <v>108</v>
      </c>
      <c r="Q52" s="5">
        <v>43413</v>
      </c>
      <c r="R52" s="5">
        <v>43373</v>
      </c>
      <c r="S52" t="s">
        <v>153</v>
      </c>
    </row>
    <row r="53" spans="1:19" x14ac:dyDescent="0.25">
      <c r="A53">
        <v>2018</v>
      </c>
      <c r="B53" s="5">
        <v>43282</v>
      </c>
      <c r="C53" s="5">
        <v>43373</v>
      </c>
      <c r="D53">
        <v>3000</v>
      </c>
      <c r="E53">
        <v>3600</v>
      </c>
      <c r="F53">
        <v>362</v>
      </c>
      <c r="G53" t="s">
        <v>81</v>
      </c>
      <c r="H53">
        <v>183539.14</v>
      </c>
      <c r="I53">
        <f>+H53</f>
        <v>183539.14</v>
      </c>
      <c r="J53">
        <v>0</v>
      </c>
      <c r="K53">
        <v>108836.44</v>
      </c>
      <c r="L53">
        <f t="shared" si="1"/>
        <v>74702.700000000012</v>
      </c>
      <c r="M53">
        <f>+K53</f>
        <v>108836.44</v>
      </c>
      <c r="O53" s="7" t="s">
        <v>107</v>
      </c>
      <c r="P53" t="s">
        <v>108</v>
      </c>
      <c r="Q53" s="5">
        <v>43413</v>
      </c>
      <c r="R53" s="5">
        <v>43373</v>
      </c>
      <c r="S53" t="s">
        <v>154</v>
      </c>
    </row>
    <row r="54" spans="1:19" x14ac:dyDescent="0.25">
      <c r="A54">
        <v>2018</v>
      </c>
      <c r="B54" s="5">
        <v>43282</v>
      </c>
      <c r="C54" s="5">
        <v>43373</v>
      </c>
      <c r="D54">
        <v>3000</v>
      </c>
      <c r="E54">
        <v>3700</v>
      </c>
      <c r="F54">
        <v>371</v>
      </c>
      <c r="G54" t="s">
        <v>101</v>
      </c>
      <c r="H54">
        <v>870666.91</v>
      </c>
      <c r="I54">
        <f>+H54</f>
        <v>870666.91</v>
      </c>
      <c r="J54">
        <v>0</v>
      </c>
      <c r="K54">
        <v>221491.04</v>
      </c>
      <c r="L54">
        <f t="shared" si="1"/>
        <v>649175.87</v>
      </c>
      <c r="M54">
        <f>+K54</f>
        <v>221491.04</v>
      </c>
      <c r="O54" s="7" t="s">
        <v>107</v>
      </c>
      <c r="P54" t="s">
        <v>108</v>
      </c>
      <c r="Q54" s="5">
        <v>43413</v>
      </c>
      <c r="R54" s="5">
        <v>43373</v>
      </c>
      <c r="S54" t="s">
        <v>155</v>
      </c>
    </row>
    <row r="55" spans="1:19" x14ac:dyDescent="0.25">
      <c r="A55">
        <v>2018</v>
      </c>
      <c r="B55" s="5">
        <v>43282</v>
      </c>
      <c r="C55" s="5">
        <v>43373</v>
      </c>
      <c r="D55">
        <v>3000</v>
      </c>
      <c r="E55">
        <v>3700</v>
      </c>
      <c r="F55">
        <v>372</v>
      </c>
      <c r="G55" t="s">
        <v>82</v>
      </c>
      <c r="H55">
        <v>205888.17</v>
      </c>
      <c r="I55">
        <f>+H55</f>
        <v>205888.17</v>
      </c>
      <c r="J55">
        <v>0</v>
      </c>
      <c r="K55">
        <v>304815.67</v>
      </c>
      <c r="L55">
        <f t="shared" si="1"/>
        <v>-98927.499999999971</v>
      </c>
      <c r="M55">
        <f>+K55</f>
        <v>304815.67</v>
      </c>
      <c r="O55" s="7" t="s">
        <v>107</v>
      </c>
      <c r="P55" t="s">
        <v>108</v>
      </c>
      <c r="Q55" s="5">
        <v>43413</v>
      </c>
      <c r="R55" s="5">
        <v>43373</v>
      </c>
      <c r="S55" t="s">
        <v>156</v>
      </c>
    </row>
    <row r="56" spans="1:19" x14ac:dyDescent="0.25">
      <c r="A56">
        <v>2018</v>
      </c>
      <c r="B56" s="5">
        <v>43282</v>
      </c>
      <c r="C56" s="5">
        <v>43373</v>
      </c>
      <c r="D56">
        <v>3000</v>
      </c>
      <c r="E56">
        <v>3800</v>
      </c>
      <c r="F56">
        <v>382</v>
      </c>
      <c r="G56" t="s">
        <v>83</v>
      </c>
      <c r="H56">
        <v>298256.71999999997</v>
      </c>
      <c r="I56">
        <f>+H56</f>
        <v>298256.71999999997</v>
      </c>
      <c r="J56">
        <v>0</v>
      </c>
      <c r="K56">
        <v>143044.32999999999</v>
      </c>
      <c r="L56">
        <f t="shared" si="1"/>
        <v>155212.38999999998</v>
      </c>
      <c r="M56">
        <f>+K56</f>
        <v>143044.32999999999</v>
      </c>
      <c r="O56" s="7" t="s">
        <v>107</v>
      </c>
      <c r="P56" t="s">
        <v>108</v>
      </c>
      <c r="Q56" s="5">
        <v>43413</v>
      </c>
      <c r="R56" s="5">
        <v>43373</v>
      </c>
      <c r="S56" t="s">
        <v>157</v>
      </c>
    </row>
    <row r="57" spans="1:19" x14ac:dyDescent="0.25">
      <c r="A57">
        <v>2018</v>
      </c>
      <c r="B57" s="5">
        <v>43282</v>
      </c>
      <c r="C57" s="5">
        <v>43373</v>
      </c>
      <c r="D57">
        <v>3000</v>
      </c>
      <c r="E57">
        <v>3800</v>
      </c>
      <c r="F57">
        <v>383</v>
      </c>
      <c r="G57" t="s">
        <v>84</v>
      </c>
      <c r="H57">
        <v>249627.97</v>
      </c>
      <c r="I57">
        <f>+H57</f>
        <v>249627.97</v>
      </c>
      <c r="J57">
        <v>0</v>
      </c>
      <c r="K57">
        <v>232368.68</v>
      </c>
      <c r="L57">
        <f t="shared" si="1"/>
        <v>17259.290000000008</v>
      </c>
      <c r="M57">
        <f>+K57</f>
        <v>232368.68</v>
      </c>
      <c r="O57" s="7" t="s">
        <v>107</v>
      </c>
      <c r="P57" t="s">
        <v>108</v>
      </c>
      <c r="Q57" s="5">
        <v>43413</v>
      </c>
      <c r="R57" s="5">
        <v>43373</v>
      </c>
      <c r="S57" t="s">
        <v>158</v>
      </c>
    </row>
    <row r="58" spans="1:19" x14ac:dyDescent="0.25">
      <c r="A58">
        <v>2018</v>
      </c>
      <c r="B58" s="5">
        <v>43282</v>
      </c>
      <c r="C58" s="5">
        <v>43373</v>
      </c>
      <c r="D58">
        <v>3000</v>
      </c>
      <c r="E58">
        <v>3900</v>
      </c>
      <c r="F58">
        <v>392</v>
      </c>
      <c r="G58" t="s">
        <v>85</v>
      </c>
      <c r="H58">
        <v>364156.69</v>
      </c>
      <c r="I58">
        <f>+H58</f>
        <v>364156.69</v>
      </c>
      <c r="J58">
        <v>0</v>
      </c>
      <c r="K58">
        <v>1453842.75</v>
      </c>
      <c r="L58">
        <f t="shared" si="1"/>
        <v>-1089686.06</v>
      </c>
      <c r="M58">
        <f>+K58</f>
        <v>1453842.75</v>
      </c>
      <c r="O58" s="7" t="s">
        <v>107</v>
      </c>
      <c r="P58" t="s">
        <v>108</v>
      </c>
      <c r="Q58" s="5">
        <v>43413</v>
      </c>
      <c r="R58" s="5">
        <v>43373</v>
      </c>
      <c r="S58" t="s">
        <v>159</v>
      </c>
    </row>
    <row r="59" spans="1:19" x14ac:dyDescent="0.25">
      <c r="A59">
        <v>2018</v>
      </c>
      <c r="B59" s="5">
        <v>43282</v>
      </c>
      <c r="C59" s="5">
        <v>43373</v>
      </c>
      <c r="D59">
        <v>3000</v>
      </c>
      <c r="E59">
        <v>3900</v>
      </c>
      <c r="F59">
        <v>393</v>
      </c>
      <c r="G59" t="s">
        <v>104</v>
      </c>
      <c r="H59">
        <v>8889.0400000000009</v>
      </c>
      <c r="I59">
        <f>+H59</f>
        <v>8889.0400000000009</v>
      </c>
      <c r="J59">
        <v>0</v>
      </c>
      <c r="K59">
        <v>0</v>
      </c>
      <c r="L59">
        <f t="shared" si="1"/>
        <v>8889.0400000000009</v>
      </c>
      <c r="M59">
        <f>+K59</f>
        <v>0</v>
      </c>
      <c r="O59" s="7" t="s">
        <v>107</v>
      </c>
      <c r="P59" t="s">
        <v>108</v>
      </c>
      <c r="Q59" s="5">
        <v>43413</v>
      </c>
      <c r="R59" s="5">
        <v>43373</v>
      </c>
      <c r="S59" t="s">
        <v>160</v>
      </c>
    </row>
    <row r="60" spans="1:19" x14ac:dyDescent="0.25">
      <c r="A60">
        <v>2018</v>
      </c>
      <c r="B60" s="5">
        <v>43282</v>
      </c>
      <c r="C60" s="5">
        <v>43373</v>
      </c>
      <c r="D60">
        <v>4000</v>
      </c>
      <c r="E60">
        <v>4100</v>
      </c>
      <c r="F60">
        <v>411</v>
      </c>
      <c r="G60" t="s">
        <v>105</v>
      </c>
      <c r="H60">
        <v>0</v>
      </c>
      <c r="I60">
        <v>0</v>
      </c>
      <c r="J60">
        <v>0</v>
      </c>
      <c r="K60">
        <v>824000</v>
      </c>
      <c r="L60">
        <f t="shared" si="1"/>
        <v>-824000</v>
      </c>
      <c r="M60">
        <f>+K60</f>
        <v>824000</v>
      </c>
      <c r="O60" s="7" t="s">
        <v>107</v>
      </c>
      <c r="P60" t="s">
        <v>108</v>
      </c>
      <c r="Q60" s="5">
        <v>43413</v>
      </c>
      <c r="R60" s="5">
        <v>43373</v>
      </c>
      <c r="S60" t="s">
        <v>161</v>
      </c>
    </row>
  </sheetData>
  <mergeCells count="7">
    <mergeCell ref="A6:S6"/>
    <mergeCell ref="A2:C2"/>
    <mergeCell ref="D2:F2"/>
    <mergeCell ref="G2:I2"/>
    <mergeCell ref="A3:C3"/>
    <mergeCell ref="D3:F3"/>
    <mergeCell ref="G3:I3"/>
  </mergeCells>
  <hyperlinks>
    <hyperlink ref="O8" r:id="rId1"/>
    <hyperlink ref="O9" r:id="rId2"/>
    <hyperlink ref="O10" r:id="rId3"/>
    <hyperlink ref="O12" r:id="rId4"/>
    <hyperlink ref="O14" r:id="rId5"/>
    <hyperlink ref="O16" r:id="rId6"/>
    <hyperlink ref="O18" r:id="rId7"/>
    <hyperlink ref="O20" r:id="rId8"/>
    <hyperlink ref="O22" r:id="rId9"/>
    <hyperlink ref="O24" r:id="rId10"/>
    <hyperlink ref="O26" r:id="rId11"/>
    <hyperlink ref="O28" r:id="rId12"/>
    <hyperlink ref="O30" r:id="rId13"/>
    <hyperlink ref="O32" r:id="rId14"/>
    <hyperlink ref="O34" r:id="rId15"/>
    <hyperlink ref="O36" r:id="rId16"/>
    <hyperlink ref="O38" r:id="rId17"/>
    <hyperlink ref="O40" r:id="rId18"/>
    <hyperlink ref="O42" r:id="rId19"/>
    <hyperlink ref="O44" r:id="rId20"/>
    <hyperlink ref="O46" r:id="rId21"/>
    <hyperlink ref="O48" r:id="rId22"/>
    <hyperlink ref="O50" r:id="rId23"/>
    <hyperlink ref="O52" r:id="rId24"/>
    <hyperlink ref="O54" r:id="rId25"/>
    <hyperlink ref="O56" r:id="rId26"/>
    <hyperlink ref="O58" r:id="rId27"/>
    <hyperlink ref="O60" r:id="rId28"/>
    <hyperlink ref="O11" r:id="rId29"/>
    <hyperlink ref="O13" r:id="rId30"/>
    <hyperlink ref="O15" r:id="rId31"/>
    <hyperlink ref="O17" r:id="rId32"/>
    <hyperlink ref="O19" r:id="rId33"/>
    <hyperlink ref="O21" r:id="rId34"/>
    <hyperlink ref="O23" r:id="rId35"/>
    <hyperlink ref="O25" r:id="rId36"/>
    <hyperlink ref="O27" r:id="rId37"/>
    <hyperlink ref="O29" r:id="rId38"/>
    <hyperlink ref="O31" r:id="rId39"/>
    <hyperlink ref="O33" r:id="rId40"/>
    <hyperlink ref="O35" r:id="rId41"/>
    <hyperlink ref="O37" r:id="rId42"/>
    <hyperlink ref="O39" r:id="rId43"/>
    <hyperlink ref="O41" r:id="rId44"/>
    <hyperlink ref="O43" r:id="rId45"/>
    <hyperlink ref="O45" r:id="rId46"/>
    <hyperlink ref="O47" r:id="rId47"/>
    <hyperlink ref="O49" r:id="rId48"/>
    <hyperlink ref="O51" r:id="rId49"/>
    <hyperlink ref="O53" r:id="rId50"/>
    <hyperlink ref="O55" r:id="rId51"/>
    <hyperlink ref="O57" r:id="rId52"/>
    <hyperlink ref="O59" r:id="rId5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Erick</cp:lastModifiedBy>
  <dcterms:created xsi:type="dcterms:W3CDTF">2018-11-09T16:53:07Z</dcterms:created>
  <dcterms:modified xsi:type="dcterms:W3CDTF">2018-11-09T21:41:06Z</dcterms:modified>
</cp:coreProperties>
</file>